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bchodní 2020\VZ 2020\094 Malšova Lhota II. etapa\A výkaz výměr město HK\Neoceněný do soutěže\"/>
    </mc:Choice>
  </mc:AlternateContent>
  <xr:revisionPtr revIDLastSave="0" documentId="13_ncr:1_{7FF8BA48-6C60-4764-B9EA-99AC48FAAD0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rycí list 2.etapa" sheetId="7" r:id="rId1"/>
    <sheet name="II. etapa" sheetId="6" r:id="rId2"/>
  </sheets>
  <externalReferences>
    <externalReference r:id="rId3"/>
  </externalReferences>
  <definedNames>
    <definedName name="_xlnm.Print_Area" localSheetId="0">'krycí list 2.etapa'!$A$1:$E$9</definedName>
  </definedNames>
  <calcPr calcId="191029"/>
</workbook>
</file>

<file path=xl/calcChain.xml><?xml version="1.0" encoding="utf-8"?>
<calcChain xmlns="http://schemas.openxmlformats.org/spreadsheetml/2006/main">
  <c r="B8" i="7" l="1"/>
  <c r="B7" i="7"/>
  <c r="C7" i="7" s="1"/>
  <c r="B6" i="7"/>
  <c r="C8" i="7" l="1"/>
  <c r="D8" i="7" s="1"/>
  <c r="D7" i="7"/>
  <c r="C6" i="7"/>
  <c r="C9" i="7" s="1"/>
  <c r="B9" i="7"/>
  <c r="F71" i="6"/>
  <c r="F70" i="6"/>
  <c r="F68" i="6"/>
  <c r="F67" i="6"/>
  <c r="F65" i="6"/>
  <c r="F64" i="6"/>
  <c r="F63" i="6"/>
  <c r="F62" i="6"/>
  <c r="F61" i="6"/>
  <c r="F60" i="6"/>
  <c r="F58" i="6"/>
  <c r="F57" i="6"/>
  <c r="F55" i="6"/>
  <c r="F54" i="6"/>
  <c r="F53" i="6"/>
  <c r="F52" i="6"/>
  <c r="F51" i="6"/>
  <c r="F49" i="6"/>
  <c r="F48" i="6"/>
  <c r="F47" i="6"/>
  <c r="F46" i="6"/>
  <c r="F45" i="6"/>
  <c r="F44" i="6"/>
  <c r="F43" i="6"/>
  <c r="F41" i="6"/>
  <c r="F40" i="6"/>
  <c r="F39" i="6"/>
  <c r="F38" i="6"/>
  <c r="F37" i="6"/>
  <c r="F36" i="6"/>
  <c r="F35" i="6"/>
  <c r="F72" i="6" s="1"/>
  <c r="F27" i="6"/>
  <c r="F26" i="6"/>
  <c r="F25" i="6"/>
  <c r="F24" i="6"/>
  <c r="F22" i="6"/>
  <c r="F28" i="6" s="1"/>
  <c r="F29" i="6" s="1"/>
  <c r="F21" i="6"/>
  <c r="F20" i="6"/>
  <c r="F18" i="6"/>
  <c r="F10" i="6"/>
  <c r="F11" i="6" s="1"/>
  <c r="D6" i="7" l="1"/>
  <c r="D9" i="7" s="1"/>
  <c r="F74" i="6"/>
  <c r="F12" i="6"/>
  <c r="F13" i="6" s="1"/>
  <c r="F30" i="6" s="1"/>
  <c r="F73" i="6" s="1"/>
  <c r="F75" i="6" s="1"/>
</calcChain>
</file>

<file path=xl/sharedStrings.xml><?xml version="1.0" encoding="utf-8"?>
<sst xmlns="http://schemas.openxmlformats.org/spreadsheetml/2006/main" count="178" uniqueCount="122">
  <si>
    <t>18410-2111</t>
  </si>
  <si>
    <t>t</t>
  </si>
  <si>
    <t>Rozpočet</t>
  </si>
  <si>
    <t>18580-4312</t>
  </si>
  <si>
    <t>Specifikace</t>
  </si>
  <si>
    <t>Celkem bez DPH</t>
  </si>
  <si>
    <t>Rozměření výsadeb</t>
  </si>
  <si>
    <t>18340-3114</t>
  </si>
  <si>
    <t>18340-3153</t>
  </si>
  <si>
    <t>18340-3161</t>
  </si>
  <si>
    <t>hod</t>
  </si>
  <si>
    <t>18580-2113</t>
  </si>
  <si>
    <t>Doprava rostlin a materiálů</t>
  </si>
  <si>
    <t>Doprava osob</t>
  </si>
  <si>
    <t>18310-1112</t>
  </si>
  <si>
    <t>ZALOŽENÍ TRÁVNÍKU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</si>
  <si>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</si>
  <si>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</si>
  <si>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</si>
  <si>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</si>
  <si>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</si>
  <si>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</si>
  <si>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</si>
  <si>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</si>
  <si>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</si>
  <si>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</si>
  <si>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</si>
  <si>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</si>
  <si>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Poř.</t>
  </si>
  <si>
    <t>Druh</t>
  </si>
  <si>
    <t>Počet ks celkem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</si>
  <si>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</si>
  <si>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</si>
  <si>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</si>
  <si>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</si>
  <si>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</si>
  <si>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</si>
  <si>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l</t>
  </si>
  <si>
    <t>mezisoučet</t>
  </si>
  <si>
    <t>č. položky</t>
  </si>
  <si>
    <t xml:space="preserve">Montáž          </t>
  </si>
  <si>
    <t>18480-2111</t>
  </si>
  <si>
    <t>Likvidace dřevní hmoty</t>
  </si>
  <si>
    <t>11220-1112</t>
  </si>
  <si>
    <t>11220-1115</t>
  </si>
  <si>
    <t>R</t>
  </si>
  <si>
    <t>PŘÍPRAVA STANOVIŠTĚ</t>
  </si>
  <si>
    <t>VÝSADBA KEŘOVÝCH SKUPIN</t>
  </si>
  <si>
    <t>SPECIFIKACE - OSTATNÍ MATERIÁL</t>
  </si>
  <si>
    <t>SPECIFIKACE  ROSTLINNÝ MATERIÁL</t>
  </si>
  <si>
    <t>SPECIFIKACE OSTATNÍ MATERIÁL</t>
  </si>
  <si>
    <t>CELKEM SPECIFIKACE</t>
  </si>
  <si>
    <t>suma</t>
  </si>
  <si>
    <t>11121-2351</t>
  </si>
  <si>
    <t>11215-1111</t>
  </si>
  <si>
    <t>11215-1113</t>
  </si>
  <si>
    <t>11215-1117</t>
  </si>
  <si>
    <t>11220-1120</t>
  </si>
  <si>
    <t>18485-2312</t>
  </si>
  <si>
    <t>18141-1131</t>
  </si>
  <si>
    <t>18491-1421</t>
  </si>
  <si>
    <t>18585-1121</t>
  </si>
  <si>
    <t>20-30cm, k1l</t>
  </si>
  <si>
    <t>1</t>
  </si>
  <si>
    <t>2</t>
  </si>
  <si>
    <t>26</t>
  </si>
  <si>
    <t>ETAPA II.</t>
  </si>
  <si>
    <t>Rekonstrukce chodníků a infrastruktury silnice III./29827 Malšova Lhota - Hradec Králové</t>
  </si>
  <si>
    <r>
      <t xml:space="preserve">Hnojivo ke keřovým výsadbám - NPK, 50g NPK/m2 </t>
    </r>
    <r>
      <rPr>
        <i/>
        <sz val="9"/>
        <rFont val="Comic Sans MS"/>
        <family val="4"/>
        <charset val="238"/>
      </rPr>
      <t>(14m2*50/1000)</t>
    </r>
  </si>
  <si>
    <r>
      <t xml:space="preserve">Ochranná geotextílie proti prorůstání plevelů, rezerva 15% </t>
    </r>
    <r>
      <rPr>
        <i/>
        <sz val="9"/>
        <rFont val="Comic Sans MS"/>
        <family val="4"/>
        <charset val="238"/>
      </rPr>
      <t>(14m2*1,15)</t>
    </r>
  </si>
  <si>
    <r>
      <t xml:space="preserve">Borka do keřových záhonů (vrstva 8 cm - jemná) </t>
    </r>
    <r>
      <rPr>
        <i/>
        <sz val="9"/>
        <rFont val="Comic Sans MS"/>
        <family val="4"/>
        <charset val="238"/>
      </rPr>
      <t>(14m2*0,08)</t>
    </r>
  </si>
  <si>
    <r>
      <t xml:space="preserve">Zálivka keřových porostů, 40l/m2 (opakování v průměru 2x) </t>
    </r>
    <r>
      <rPr>
        <i/>
        <sz val="9"/>
        <rFont val="Comic Sans MS"/>
        <family val="4"/>
        <charset val="238"/>
      </rPr>
      <t>(14m2*40l*2)</t>
    </r>
  </si>
  <si>
    <t>Listnaté keře -  odkaz do technické zprávy, kapitola 8. Seznam použitých dřevin</t>
  </si>
  <si>
    <t>ASANACE -  odkaz do technické zprávy, kapitola 9. Technologické postupy a výkaz výměr</t>
  </si>
  <si>
    <t>PĚSTEBNÍ OPATŘENÍ -  odkaz do technické zprávy, kapitola 9. Technologické postupy a výkaz výměr</t>
  </si>
  <si>
    <t>PŔÍPRAVA STANOVIŠTĚ - odkaz do technické zprávy, kapitola 9. Technologické postupy a výkaz výměr</t>
  </si>
  <si>
    <t>ZALOŽENÍ TRÁVNÍKU - odkaz do technické zprávy, kapitola 9. Technologické postupy a výkaz výměr</t>
  </si>
  <si>
    <t>VÝSADBY KEŘOVÝCH SKUPIN- odkaz do technické zprávy, kapitola 9. Technologické postupy a výkaz výměr</t>
  </si>
  <si>
    <r>
      <t xml:space="preserve">Odstranění nevhodných dřevin o průměru kmene do 100 mm s odklizením vytěžené dřevní hmoty na vzdálenost do 50 m, se složením na hromady,nebo s naložením na dopravní prostředek, výšky nad 1 m s odstranění pařezu, do 100m2, v rovině nebo na svahu do 1:5 </t>
    </r>
    <r>
      <rPr>
        <i/>
        <sz val="9"/>
        <rFont val="Comic Sans MS"/>
        <family val="4"/>
        <charset val="238"/>
      </rPr>
      <t>(č.70)</t>
    </r>
  </si>
  <si>
    <r>
      <t xml:space="preserve">Pokácení stromu směrové s odřezáním kmene a s odvětvením, s odklizením částí kmene a větví na vzdálenost do 20m se složením na hromady nebo naložením na dopravní prosředek, průměru kmene na řezné ploše pařezu do 200 mm </t>
    </r>
    <r>
      <rPr>
        <i/>
        <sz val="9"/>
        <rFont val="Comic Sans MS"/>
        <family val="4"/>
        <charset val="238"/>
      </rPr>
      <t>(č.60)</t>
    </r>
  </si>
  <si>
    <r>
      <t xml:space="preserve">Pokácení stromu směrové s odřezáním kmene a s odvětvením, s odklizením částí kmene a větví na vzdálenost do 20m se složením na hromady nebo naložením na dopravní prosředek, průměru kmene na řezné ploše pařezu přes 300 do 400 mm </t>
    </r>
    <r>
      <rPr>
        <i/>
        <sz val="9"/>
        <rFont val="Comic Sans MS"/>
        <family val="4"/>
        <charset val="238"/>
      </rPr>
      <t>(č.25,65)</t>
    </r>
  </si>
  <si>
    <r>
      <t xml:space="preserve">Pokácení stromu směrové s odřezáním kmene a s odvětvením, s odklizením částí kmene a větví na vzdálenost do 20m se složením na hromady nebo naložením na dopravní prosředek, průměru kmene na řezné ploše pařezu přes 700 do 800mm </t>
    </r>
    <r>
      <rPr>
        <i/>
        <sz val="9"/>
        <rFont val="Comic Sans MS"/>
        <family val="4"/>
        <charset val="238"/>
      </rPr>
      <t>(č.58)</t>
    </r>
  </si>
  <si>
    <r>
      <t xml:space="preserve">Odstranění pařezu s odstraněním náběhových kořenů, odklizením získaného dřeva na vzdálenost do 20 m, se složením na hromady nebo s naložením na dopravní prostředek, se zasypáním jámy, doplněním zeminy, zhutněním a úpravou terénu, v rovině nebo na svahu do 1:5, o průměru pařezu na řezné ploše přes 200 do 300mm </t>
    </r>
    <r>
      <rPr>
        <i/>
        <sz val="9"/>
        <rFont val="Comic Sans MS"/>
        <family val="4"/>
        <charset val="238"/>
      </rPr>
      <t>(č.60)</t>
    </r>
  </si>
  <si>
    <r>
      <t xml:space="preserve">Odstranění pařezu s odstraněním náběhových kořenů, odklizením získaného dřeva na vzdálenost do 20 m, se složením na hromady nebo s naložením na dopravní prostředek, se zasypáním jámy, doplněním zeminy, zhutněním a úpravou terénu, v rovině nebo na svahu do 1:5, o průměru pařezu na řezné ploše přes 500 do 600mm </t>
    </r>
    <r>
      <rPr>
        <i/>
        <sz val="9"/>
        <rFont val="Comic Sans MS"/>
        <family val="4"/>
        <charset val="238"/>
      </rPr>
      <t>(č.25,65)</t>
    </r>
  </si>
  <si>
    <r>
      <t xml:space="preserve">Odstranění pařezu s odstraněním náběhových kořenů, odklizením získaného dřeva na vzdálenost do 20 m, se složením na hromady nebo s naložením na dopravní prostředek, se zasypáním jámy, doplněním zeminy, zhutněním a úpravou terénu, v rovině nebo na svahu do 1:5, o průměru pařezu na řezné ploše přes 1000 do 1100mm </t>
    </r>
    <r>
      <rPr>
        <i/>
        <sz val="9"/>
        <rFont val="Comic Sans MS"/>
        <family val="4"/>
        <charset val="238"/>
      </rPr>
      <t>(č.58)</t>
    </r>
  </si>
  <si>
    <r>
      <t>Výchovný řez stromů s rozřezáním větví,  přemístěním odstraněných větví na vzdálenost do 20m, se složením na hromady, alejové stromy výšky přes 4 do 6m</t>
    </r>
    <r>
      <rPr>
        <i/>
        <sz val="9"/>
        <rFont val="Comic Sans MS"/>
        <family val="4"/>
        <charset val="238"/>
      </rPr>
      <t xml:space="preserve"> (č.8,9,10,12,15,16,18,19,20,27,28,29,31,32,46,50,51,55,56)</t>
    </r>
  </si>
  <si>
    <r>
      <t xml:space="preserve">Výchovný řez stromů v kombinaci s odstraněním výmladků s rozřezáním větví,  přemístěním odstraněných větví na vzdálenost do 20m, se složením na hromady, alejové stromy výšky přes 4 do 6m </t>
    </r>
    <r>
      <rPr>
        <i/>
        <sz val="9"/>
        <rFont val="Comic Sans MS"/>
        <family val="4"/>
        <charset val="238"/>
      </rPr>
      <t>(č.11,23,24,26,34,35,36,37,38,52,53,54)</t>
    </r>
  </si>
  <si>
    <r>
      <t xml:space="preserve">Instalace bezpečnostní vazby A1/3 vč.dodávky komplet </t>
    </r>
    <r>
      <rPr>
        <i/>
        <sz val="9"/>
        <rFont val="Comic Sans MS"/>
        <family val="4"/>
        <charset val="238"/>
      </rPr>
      <t>(č.42)</t>
    </r>
  </si>
  <si>
    <r>
      <t xml:space="preserve">Zdravotní řez stromů v kombinaci s redukčním řezemprováděný lezeckou technikou s rozřezáním větví,  přemístěním odstraněných větví na vzdálenost do 20m, se složením na hromady </t>
    </r>
    <r>
      <rPr>
        <i/>
        <sz val="9"/>
        <rFont val="Comic Sans MS"/>
        <family val="4"/>
        <charset val="238"/>
      </rPr>
      <t>(č.47)</t>
    </r>
  </si>
  <si>
    <r>
      <t xml:space="preserve">Zdravotní řez stromů v kombinaci s mírnou obvodovou redukcíprováděný lezeckou technikou s rozřezáním větví,  přemístěním odstraněných větví na vzdálenost do 20m, se složením na hromady </t>
    </r>
    <r>
      <rPr>
        <i/>
        <sz val="9"/>
        <rFont val="Comic Sans MS"/>
        <family val="4"/>
        <charset val="238"/>
      </rPr>
      <t>(č.42,61,63)</t>
    </r>
  </si>
  <si>
    <r>
      <t xml:space="preserve">Zdravotní řez stromů prováděný lezeckou technikou s rozřezáním větví,  přemístěním odstraněných větví na vzdálenost do 20m, se složením na hromady </t>
    </r>
    <r>
      <rPr>
        <i/>
        <sz val="9"/>
        <rFont val="Comic Sans MS"/>
        <family val="4"/>
        <charset val="238"/>
      </rPr>
      <t>(č.13,17,21,22,30,39,40,41,43,44,45,48,59,62,64,66,67,68,69)</t>
    </r>
  </si>
  <si>
    <r>
      <t xml:space="preserve">Položení ochranné geotextílie proti prorůstání plevelů </t>
    </r>
    <r>
      <rPr>
        <i/>
        <sz val="9"/>
        <rFont val="Comic Sans MS"/>
        <family val="4"/>
        <charset val="238"/>
      </rPr>
      <t>(14m2*1,15)</t>
    </r>
  </si>
  <si>
    <r>
      <t>Hnojení půdy nebo trávníku s rozprostřením nebo s rozdělením hnojiva v rovině nebo na svahu do 1:5 umělým hnojivem na široko</t>
    </r>
    <r>
      <rPr>
        <i/>
        <sz val="9"/>
        <rFont val="Comic Sans MS"/>
        <family val="4"/>
        <charset val="238"/>
      </rPr>
      <t xml:space="preserve"> (14m2*0,05kg/1000)</t>
    </r>
  </si>
  <si>
    <r>
      <t xml:space="preserve">Mulčování vysazených rostlin při tl. mulče do 100 mm v rovině nebo na svahu do 1:5 </t>
    </r>
    <r>
      <rPr>
        <i/>
        <sz val="9"/>
        <rFont val="Comic Sans MS"/>
        <family val="4"/>
        <charset val="238"/>
      </rPr>
      <t>(14m2)</t>
    </r>
  </si>
  <si>
    <r>
      <t xml:space="preserve">Hloubení jamek pro vysazování rostlin v hornině 1 až 4 bez výměny půdy, s případným naložením přebytečných výkopků na dopravní prostředek, odvozem na vzdálenost do 20 km a se složením, v rovině nebo na svahu do 1:5, objemu přes 0,01 do 0,02 m3 </t>
    </r>
    <r>
      <rPr>
        <i/>
        <sz val="9"/>
        <rFont val="Comic Sans MS"/>
        <family val="4"/>
        <charset val="238"/>
      </rPr>
      <t>(41ks)</t>
    </r>
  </si>
  <si>
    <r>
      <t xml:space="preserve">Výsadba dřevin s balem do předem vyhloubené jamky se zalitím, v rovině nebo na svahu do 1:5 při průměru balu přes 100 do 200 mm </t>
    </r>
    <r>
      <rPr>
        <i/>
        <sz val="9"/>
        <rFont val="Comic Sans MS"/>
        <family val="4"/>
        <charset val="238"/>
      </rPr>
      <t>(41ks)</t>
    </r>
  </si>
  <si>
    <r>
      <t xml:space="preserve">Povýsadbový řez keřů </t>
    </r>
    <r>
      <rPr>
        <i/>
        <sz val="9"/>
        <rFont val="Comic Sans MS"/>
        <family val="4"/>
        <charset val="238"/>
      </rPr>
      <t>(41ks)</t>
    </r>
  </si>
  <si>
    <t>červen 2014</t>
  </si>
  <si>
    <t>CELKEM PRÁCE</t>
  </si>
  <si>
    <r>
      <t xml:space="preserve">Spiraea bumalda Darts Red </t>
    </r>
    <r>
      <rPr>
        <i/>
        <sz val="9"/>
        <rFont val="Comic Sans MS"/>
        <family val="4"/>
        <charset val="238"/>
      </rPr>
      <t>(=15+26)</t>
    </r>
  </si>
  <si>
    <r>
      <t xml:space="preserve">Herbicid před výsadbou - Roundup, 0,0005l/m2 </t>
    </r>
    <r>
      <rPr>
        <i/>
        <sz val="9"/>
        <rFont val="Comic Sans MS"/>
        <family val="4"/>
        <charset val="238"/>
      </rPr>
      <t>(56m2*1,2*0,0005)</t>
    </r>
  </si>
  <si>
    <r>
      <t xml:space="preserve">Minerální hnojivo pro trávník, 10g/m2 </t>
    </r>
    <r>
      <rPr>
        <i/>
        <sz val="9"/>
        <rFont val="Comic Sans MS"/>
        <family val="4"/>
        <charset val="238"/>
      </rPr>
      <t>(42m2*10g/1000)</t>
    </r>
  </si>
  <si>
    <r>
      <t xml:space="preserve">Travní semeno, parková směs, 20g/m2 </t>
    </r>
    <r>
      <rPr>
        <i/>
        <sz val="9"/>
        <rFont val="Comic Sans MS"/>
        <family val="4"/>
        <charset val="238"/>
      </rPr>
      <t>(42m2*20g/1000)</t>
    </r>
  </si>
  <si>
    <r>
      <t xml:space="preserve">Zálivka trávníku, 40l/m2 (opakování 2x) </t>
    </r>
    <r>
      <rPr>
        <i/>
        <sz val="9"/>
        <rFont val="Comic Sans MS"/>
        <family val="4"/>
        <charset val="238"/>
      </rPr>
      <t>(42m2*40l*2)</t>
    </r>
  </si>
  <si>
    <r>
      <t xml:space="preserve">Chemické odplevelení půdy před založením kultury, trávníku, zpevněných ploch v rovině nebo na svahu do 1:5 postřikem na široko, opakování 1,2x </t>
    </r>
    <r>
      <rPr>
        <i/>
        <sz val="9"/>
        <rFont val="Comic Sans MS"/>
        <family val="4"/>
        <charset val="238"/>
      </rPr>
      <t>(56m2*1,2)</t>
    </r>
  </si>
  <si>
    <r>
      <t>Obdělání půdy rotavátorováním v rovině nebo na svahu do 1:5</t>
    </r>
    <r>
      <rPr>
        <i/>
        <sz val="9"/>
        <rFont val="Comic Sans MS"/>
        <family val="4"/>
        <charset val="238"/>
      </rPr>
      <t xml:space="preserve"> (56m2)</t>
    </r>
  </si>
  <si>
    <r>
      <t xml:space="preserve">Obdělání půdy hrabáním v rovině nebo na svahu do 1:5, opakování 2x </t>
    </r>
    <r>
      <rPr>
        <i/>
        <sz val="9"/>
        <rFont val="Comic Sans MS"/>
        <family val="4"/>
        <charset val="238"/>
      </rPr>
      <t>(56m2*2)</t>
    </r>
  </si>
  <si>
    <r>
      <t xml:space="preserve">Obdělání půdy válením v rovině nebo na svahu do 1:5, opakování 2x </t>
    </r>
    <r>
      <rPr>
        <i/>
        <sz val="9"/>
        <rFont val="Comic Sans MS"/>
        <family val="4"/>
        <charset val="238"/>
      </rPr>
      <t>(56m2*2)</t>
    </r>
  </si>
  <si>
    <r>
      <t xml:space="preserve">Hnojení trávníku s rozprostřením nebo s rozdělením hnojiva v rovině nebo na svahu do 1:5 umělým hnojivem na široko </t>
    </r>
    <r>
      <rPr>
        <i/>
        <sz val="9"/>
        <rFont val="Comic Sans MS"/>
        <family val="4"/>
        <charset val="238"/>
      </rPr>
      <t>(42m2*0,01kg/1000)</t>
    </r>
  </si>
  <si>
    <r>
      <t xml:space="preserve">Založení trávníku na půdě předem připravené plochy do 1000m2, s pokosením, naložením, odvozem odpadu do 20 km a se složením, parkového výsevem v rovině nebo na svahu do 1:5 </t>
    </r>
    <r>
      <rPr>
        <i/>
        <sz val="9"/>
        <rFont val="Comic Sans MS"/>
        <family val="4"/>
        <charset val="238"/>
      </rPr>
      <t>(=10,6+4,2+1,7+1,6+1,3+2,6 nově založený + po 4 dřevinách, tj. 4*5)</t>
    </r>
  </si>
  <si>
    <r>
      <t xml:space="preserve">Zalití rostlin vodou přes 20m2 </t>
    </r>
    <r>
      <rPr>
        <i/>
        <sz val="9"/>
        <rFont val="Comic Sans MS"/>
        <family val="4"/>
        <charset val="238"/>
      </rPr>
      <t>(14m2+42m2)*40l*2/1000</t>
    </r>
  </si>
  <si>
    <t>Dovoz vody pro zálivku rostlin na vzdálenost do 1000 m (14m2+42m2)*40l*2/1000</t>
  </si>
  <si>
    <t>CELKEM ROSTLINNÝ MATERIÁL</t>
  </si>
  <si>
    <t>Krycí list - 2. etapa</t>
  </si>
  <si>
    <t xml:space="preserve">Rekonstrukce chodníků a infrastruktury silnice III./29827 Malšova Lhota - Hradec Králové </t>
  </si>
  <si>
    <t>Část</t>
  </si>
  <si>
    <t>Cena bez DPH</t>
  </si>
  <si>
    <t>DPH 21%</t>
  </si>
  <si>
    <t>Rostlinný materiál</t>
  </si>
  <si>
    <t>Ostatní materiál</t>
  </si>
  <si>
    <t>Práce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</si>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</sst>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4"/>
      <name val="Comic Sans MS"/>
      <family val="4"/>
      <charset val="238"/>
    </font>
    <font>
      <sz val="10"/>
      <name val="Comic Sans MS"/>
      <family val="4"/>
      <charset val="238"/>
    </font>
    <font>
      <b/>
      <sz val="9"/>
      <name val="Comic Sans MS"/>
      <family val="4"/>
      <charset val="238"/>
    </font>
    <font>
      <sz val="9"/>
      <name val="Comic Sans MS"/>
      <family val="4"/>
      <charset val="238"/>
    </font>
    <font>
      <sz val="14"/>
      <name val="Comic Sans MS"/>
      <family val="4"/>
      <charset val="238"/>
    </font>
    <font>
      <i/>
      <sz val="9"/>
      <name val="Comic Sans MS"/>
      <family val="4"/>
      <charset val="238"/>
    </font>
    <font>
      <b/>
      <sz val="10"/>
      <name val="Comic Sans MS"/>
      <family val="4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9" fontId="5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center" vertical="top" wrapText="1"/>
    </xf>
    <xf numFmtId="2" fontId="5" fillId="0" borderId="10" xfId="0" applyNumberFormat="1" applyFont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4" fontId="5" fillId="0" borderId="5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/>
    </xf>
    <xf numFmtId="0" fontId="5" fillId="0" borderId="4" xfId="0" applyFont="1" applyFill="1" applyBorder="1" applyAlignment="1">
      <alignment horizontal="justify" vertical="top" wrapText="1"/>
    </xf>
    <xf numFmtId="0" fontId="5" fillId="0" borderId="5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justify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5" fillId="0" borderId="4" xfId="0" applyFont="1" applyBorder="1" applyAlignment="1">
      <alignment horizontal="justify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justify" vertical="top" wrapText="1"/>
    </xf>
    <xf numFmtId="4" fontId="5" fillId="2" borderId="6" xfId="0" applyNumberFormat="1" applyFont="1" applyFill="1" applyBorder="1" applyAlignment="1">
      <alignment horizontal="right" vertical="top" wrapText="1"/>
    </xf>
    <xf numFmtId="4" fontId="5" fillId="0" borderId="6" xfId="0" applyNumberFormat="1" applyFont="1" applyFill="1" applyBorder="1" applyAlignment="1">
      <alignment horizontal="right" vertical="top"/>
    </xf>
    <xf numFmtId="0" fontId="5" fillId="0" borderId="13" xfId="0" applyFont="1" applyFill="1" applyBorder="1" applyAlignment="1">
      <alignment horizontal="justify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4" fontId="5" fillId="0" borderId="11" xfId="0" applyNumberFormat="1" applyFont="1" applyFill="1" applyBorder="1" applyAlignment="1">
      <alignment horizontal="right" vertical="top"/>
    </xf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vertical="top" wrapText="1"/>
    </xf>
    <xf numFmtId="2" fontId="5" fillId="0" borderId="17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" fontId="5" fillId="0" borderId="17" xfId="0" applyNumberFormat="1" applyFont="1" applyBorder="1" applyAlignment="1">
      <alignment horizontal="right" vertical="top" wrapText="1"/>
    </xf>
    <xf numFmtId="0" fontId="4" fillId="3" borderId="9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2" fontId="4" fillId="3" borderId="10" xfId="0" applyNumberFormat="1" applyFont="1" applyFill="1" applyBorder="1" applyAlignment="1">
      <alignment horizontal="right" vertical="top" wrapText="1"/>
    </xf>
    <xf numFmtId="4" fontId="4" fillId="3" borderId="10" xfId="0" applyNumberFormat="1" applyFont="1" applyFill="1" applyBorder="1" applyAlignment="1">
      <alignment horizontal="right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5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vertical="top" wrapText="1"/>
    </xf>
    <xf numFmtId="0" fontId="4" fillId="0" borderId="17" xfId="0" applyFont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4" xfId="0" applyFont="1" applyFill="1" applyBorder="1" applyAlignment="1">
      <alignment horizontal="center" vertical="top" wrapText="1"/>
    </xf>
    <xf numFmtId="0" fontId="4" fillId="4" borderId="20" xfId="0" applyFont="1" applyFill="1" applyBorder="1" applyAlignment="1">
      <alignment vertical="top" wrapText="1"/>
    </xf>
    <xf numFmtId="49" fontId="4" fillId="4" borderId="14" xfId="0" applyNumberFormat="1" applyFont="1" applyFill="1" applyBorder="1" applyAlignment="1">
      <alignment horizontal="center" vertical="top" wrapText="1"/>
    </xf>
    <xf numFmtId="4" fontId="4" fillId="4" borderId="14" xfId="0" applyNumberFormat="1" applyFont="1" applyFill="1" applyBorder="1" applyAlignment="1">
      <alignment horizontal="right" vertical="top" wrapText="1"/>
    </xf>
    <xf numFmtId="0" fontId="4" fillId="4" borderId="9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4" fontId="4" fillId="4" borderId="5" xfId="0" applyNumberFormat="1" applyFont="1" applyFill="1" applyBorder="1" applyAlignment="1">
      <alignment horizontal="right" vertical="top" wrapText="1"/>
    </xf>
    <xf numFmtId="0" fontId="4" fillId="4" borderId="20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4" fontId="5" fillId="0" borderId="14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5" fillId="2" borderId="24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top" wrapText="1"/>
    </xf>
    <xf numFmtId="0" fontId="5" fillId="0" borderId="25" xfId="0" applyFont="1" applyFill="1" applyBorder="1" applyAlignment="1">
      <alignment horizontal="center" vertical="top" wrapText="1"/>
    </xf>
    <xf numFmtId="0" fontId="6" fillId="0" borderId="0" xfId="0" applyFont="1" applyAlignment="1">
      <alignment vertical="top"/>
    </xf>
    <xf numFmtId="0" fontId="3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Alignment="1" applyProtection="1">
      <alignment horizontal="left" vertical="top"/>
    </xf>
    <xf numFmtId="0" fontId="3" fillId="0" borderId="0" xfId="0" applyFont="1" applyAlignment="1">
      <alignment vertical="top"/>
    </xf>
    <xf numFmtId="49" fontId="3" fillId="5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5" fillId="0" borderId="19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4" fontId="5" fillId="3" borderId="22" xfId="0" applyNumberFormat="1" applyFont="1" applyFill="1" applyBorder="1" applyAlignment="1">
      <alignment horizontal="right" vertical="top"/>
    </xf>
    <xf numFmtId="4" fontId="5" fillId="3" borderId="6" xfId="0" applyNumberFormat="1" applyFont="1" applyFill="1" applyBorder="1" applyAlignment="1">
      <alignment horizontal="right" vertical="top"/>
    </xf>
    <xf numFmtId="0" fontId="5" fillId="0" borderId="14" xfId="0" applyFont="1" applyBorder="1" applyAlignment="1">
      <alignment horizontal="justify" vertical="top"/>
    </xf>
    <xf numFmtId="0" fontId="5" fillId="0" borderId="11" xfId="0" applyFont="1" applyBorder="1" applyAlignment="1">
      <alignment vertical="top"/>
    </xf>
    <xf numFmtId="4" fontId="5" fillId="0" borderId="22" xfId="0" applyNumberFormat="1" applyFont="1" applyBorder="1" applyAlignment="1">
      <alignment horizontal="right" vertical="top"/>
    </xf>
    <xf numFmtId="4" fontId="5" fillId="0" borderId="6" xfId="0" applyNumberFormat="1" applyFont="1" applyBorder="1" applyAlignment="1">
      <alignment horizontal="right" vertical="top"/>
    </xf>
    <xf numFmtId="49" fontId="4" fillId="0" borderId="17" xfId="0" applyNumberFormat="1" applyFont="1" applyBorder="1" applyAlignment="1">
      <alignment horizontal="center" vertical="top"/>
    </xf>
    <xf numFmtId="4" fontId="4" fillId="0" borderId="17" xfId="0" applyNumberFormat="1" applyFont="1" applyBorder="1" applyAlignment="1">
      <alignment horizontal="right" vertical="top"/>
    </xf>
    <xf numFmtId="4" fontId="4" fillId="0" borderId="7" xfId="0" applyNumberFormat="1" applyFont="1" applyBorder="1" applyAlignment="1">
      <alignment horizontal="right" vertical="top"/>
    </xf>
    <xf numFmtId="49" fontId="5" fillId="0" borderId="5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right" vertical="top"/>
    </xf>
    <xf numFmtId="4" fontId="5" fillId="0" borderId="6" xfId="1" applyNumberFormat="1" applyFont="1" applyBorder="1" applyAlignment="1">
      <alignment horizontal="right" vertical="top"/>
    </xf>
    <xf numFmtId="49" fontId="4" fillId="4" borderId="14" xfId="0" applyNumberFormat="1" applyFont="1" applyFill="1" applyBorder="1" applyAlignment="1">
      <alignment horizontal="center" vertical="top"/>
    </xf>
    <xf numFmtId="4" fontId="4" fillId="4" borderId="14" xfId="0" applyNumberFormat="1" applyFont="1" applyFill="1" applyBorder="1" applyAlignment="1">
      <alignment horizontal="right" vertical="top"/>
    </xf>
    <xf numFmtId="4" fontId="4" fillId="4" borderId="11" xfId="0" applyNumberFormat="1" applyFont="1" applyFill="1" applyBorder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3" borderId="6" xfId="0" applyFont="1" applyFill="1" applyBorder="1" applyAlignment="1">
      <alignment horizontal="center" vertical="top"/>
    </xf>
    <xf numFmtId="4" fontId="4" fillId="3" borderId="6" xfId="0" applyNumberFormat="1" applyFont="1" applyFill="1" applyBorder="1" applyAlignment="1">
      <alignment horizontal="right" vertical="top"/>
    </xf>
    <xf numFmtId="4" fontId="4" fillId="0" borderId="6" xfId="0" applyNumberFormat="1" applyFont="1" applyBorder="1" applyAlignment="1">
      <alignment horizontal="right" vertical="top"/>
    </xf>
    <xf numFmtId="4" fontId="4" fillId="4" borderId="21" xfId="0" applyNumberFormat="1" applyFont="1" applyFill="1" applyBorder="1" applyAlignment="1">
      <alignment horizontal="right" vertical="top"/>
    </xf>
    <xf numFmtId="0" fontId="5" fillId="2" borderId="6" xfId="0" applyFont="1" applyFill="1" applyBorder="1" applyAlignment="1">
      <alignment horizontal="center" vertical="top"/>
    </xf>
    <xf numFmtId="4" fontId="5" fillId="2" borderId="6" xfId="0" applyNumberFormat="1" applyFont="1" applyFill="1" applyBorder="1" applyAlignment="1">
      <alignment horizontal="right" vertical="top"/>
    </xf>
    <xf numFmtId="0" fontId="5" fillId="2" borderId="5" xfId="0" applyFont="1" applyFill="1" applyBorder="1" applyAlignment="1">
      <alignment vertical="top"/>
    </xf>
    <xf numFmtId="4" fontId="5" fillId="0" borderId="7" xfId="0" applyNumberFormat="1" applyFont="1" applyBorder="1" applyAlignment="1">
      <alignment horizontal="right" vertical="top"/>
    </xf>
    <xf numFmtId="4" fontId="4" fillId="0" borderId="11" xfId="0" applyNumberFormat="1" applyFont="1" applyBorder="1" applyAlignment="1">
      <alignment horizontal="right" vertical="top"/>
    </xf>
    <xf numFmtId="4" fontId="4" fillId="4" borderId="6" xfId="0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0" fontId="2" fillId="0" borderId="0" xfId="0" applyNumberFormat="1" applyFont="1" applyFill="1" applyAlignment="1" applyProtection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164" fontId="3" fillId="0" borderId="5" xfId="0" applyNumberFormat="1" applyFont="1" applyBorder="1"/>
    <xf numFmtId="164" fontId="3" fillId="0" borderId="6" xfId="0" applyNumberFormat="1" applyFont="1" applyBorder="1"/>
    <xf numFmtId="0" fontId="8" fillId="3" borderId="13" xfId="0" applyFont="1" applyFill="1" applyBorder="1" applyAlignment="1">
      <alignment horizontal="center"/>
    </xf>
    <xf numFmtId="164" fontId="8" fillId="3" borderId="14" xfId="0" applyNumberFormat="1" applyFont="1" applyFill="1" applyBorder="1"/>
    <xf numFmtId="164" fontId="8" fillId="3" borderId="11" xfId="0" applyNumberFormat="1" applyFont="1" applyFill="1" applyBorder="1"/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chodn&#237;%202020/VZ%202020/094%20Mal&#353;ova%20Lhota%20II.%20etapa/A%20v&#253;kaz%20v&#253;m&#283;r%20m&#283;sto%20HK/Neocen&#283;n&#253;/C.5.3.2.%20V&#253;kaz%20v&#253;m&#283;r%20II.etapa%20SO%208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2.etapa"/>
      <sheetName val="II. etapa"/>
    </sheetNames>
    <sheetDataSet>
      <sheetData sheetId="0"/>
      <sheetData sheetId="1">
        <row r="13">
          <cell r="F13">
            <v>0</v>
          </cell>
        </row>
        <row r="30">
          <cell r="F3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3780B-B8CF-417D-B7DA-06ABDE37104B}">
  <dimension ref="A1:F9"/>
  <sheetViews>
    <sheetView tabSelected="1" workbookViewId="0">
      <selection activeCell="E34" sqref="E34"/>
    </sheetView>
  </sheetViews>
  <sheetFormatPr defaultRowHeight="12.75" x14ac:dyDescent="0.2"/>
  <cols>
    <col min="1" max="1" width="21" customWidth="1"/>
    <col min="2" max="2" width="15.42578125" customWidth="1"/>
    <col min="3" max="3" width="16.28515625" customWidth="1"/>
    <col min="4" max="4" width="17.85546875" customWidth="1"/>
    <col min="257" max="257" width="21" customWidth="1"/>
    <col min="258" max="258" width="15.42578125" customWidth="1"/>
    <col min="259" max="259" width="16.28515625" customWidth="1"/>
    <col min="260" max="260" width="17.85546875" customWidth="1"/>
    <col min="513" max="513" width="21" customWidth="1"/>
    <col min="514" max="514" width="15.42578125" customWidth="1"/>
    <col min="515" max="515" width="16.28515625" customWidth="1"/>
    <col min="516" max="516" width="17.85546875" customWidth="1"/>
    <col min="769" max="769" width="21" customWidth="1"/>
    <col min="770" max="770" width="15.42578125" customWidth="1"/>
    <col min="771" max="771" width="16.28515625" customWidth="1"/>
    <col min="772" max="772" width="17.85546875" customWidth="1"/>
    <col min="1025" max="1025" width="21" customWidth="1"/>
    <col min="1026" max="1026" width="15.42578125" customWidth="1"/>
    <col min="1027" max="1027" width="16.28515625" customWidth="1"/>
    <col min="1028" max="1028" width="17.85546875" customWidth="1"/>
    <col min="1281" max="1281" width="21" customWidth="1"/>
    <col min="1282" max="1282" width="15.42578125" customWidth="1"/>
    <col min="1283" max="1283" width="16.28515625" customWidth="1"/>
    <col min="1284" max="1284" width="17.85546875" customWidth="1"/>
    <col min="1537" max="1537" width="21" customWidth="1"/>
    <col min="1538" max="1538" width="15.42578125" customWidth="1"/>
    <col min="1539" max="1539" width="16.28515625" customWidth="1"/>
    <col min="1540" max="1540" width="17.85546875" customWidth="1"/>
    <col min="1793" max="1793" width="21" customWidth="1"/>
    <col min="1794" max="1794" width="15.42578125" customWidth="1"/>
    <col min="1795" max="1795" width="16.28515625" customWidth="1"/>
    <col min="1796" max="1796" width="17.85546875" customWidth="1"/>
    <col min="2049" max="2049" width="21" customWidth="1"/>
    <col min="2050" max="2050" width="15.42578125" customWidth="1"/>
    <col min="2051" max="2051" width="16.28515625" customWidth="1"/>
    <col min="2052" max="2052" width="17.85546875" customWidth="1"/>
    <col min="2305" max="2305" width="21" customWidth="1"/>
    <col min="2306" max="2306" width="15.42578125" customWidth="1"/>
    <col min="2307" max="2307" width="16.28515625" customWidth="1"/>
    <col min="2308" max="2308" width="17.85546875" customWidth="1"/>
    <col min="2561" max="2561" width="21" customWidth="1"/>
    <col min="2562" max="2562" width="15.42578125" customWidth="1"/>
    <col min="2563" max="2563" width="16.28515625" customWidth="1"/>
    <col min="2564" max="2564" width="17.85546875" customWidth="1"/>
    <col min="2817" max="2817" width="21" customWidth="1"/>
    <col min="2818" max="2818" width="15.42578125" customWidth="1"/>
    <col min="2819" max="2819" width="16.28515625" customWidth="1"/>
    <col min="2820" max="2820" width="17.85546875" customWidth="1"/>
    <col min="3073" max="3073" width="21" customWidth="1"/>
    <col min="3074" max="3074" width="15.42578125" customWidth="1"/>
    <col min="3075" max="3075" width="16.28515625" customWidth="1"/>
    <col min="3076" max="3076" width="17.85546875" customWidth="1"/>
    <col min="3329" max="3329" width="21" customWidth="1"/>
    <col min="3330" max="3330" width="15.42578125" customWidth="1"/>
    <col min="3331" max="3331" width="16.28515625" customWidth="1"/>
    <col min="3332" max="3332" width="17.85546875" customWidth="1"/>
    <col min="3585" max="3585" width="21" customWidth="1"/>
    <col min="3586" max="3586" width="15.42578125" customWidth="1"/>
    <col min="3587" max="3587" width="16.28515625" customWidth="1"/>
    <col min="3588" max="3588" width="17.85546875" customWidth="1"/>
    <col min="3841" max="3841" width="21" customWidth="1"/>
    <col min="3842" max="3842" width="15.42578125" customWidth="1"/>
    <col min="3843" max="3843" width="16.28515625" customWidth="1"/>
    <col min="3844" max="3844" width="17.85546875" customWidth="1"/>
    <col min="4097" max="4097" width="21" customWidth="1"/>
    <col min="4098" max="4098" width="15.42578125" customWidth="1"/>
    <col min="4099" max="4099" width="16.28515625" customWidth="1"/>
    <col min="4100" max="4100" width="17.85546875" customWidth="1"/>
    <col min="4353" max="4353" width="21" customWidth="1"/>
    <col min="4354" max="4354" width="15.42578125" customWidth="1"/>
    <col min="4355" max="4355" width="16.28515625" customWidth="1"/>
    <col min="4356" max="4356" width="17.85546875" customWidth="1"/>
    <col min="4609" max="4609" width="21" customWidth="1"/>
    <col min="4610" max="4610" width="15.42578125" customWidth="1"/>
    <col min="4611" max="4611" width="16.28515625" customWidth="1"/>
    <col min="4612" max="4612" width="17.85546875" customWidth="1"/>
    <col min="4865" max="4865" width="21" customWidth="1"/>
    <col min="4866" max="4866" width="15.42578125" customWidth="1"/>
    <col min="4867" max="4867" width="16.28515625" customWidth="1"/>
    <col min="4868" max="4868" width="17.85546875" customWidth="1"/>
    <col min="5121" max="5121" width="21" customWidth="1"/>
    <col min="5122" max="5122" width="15.42578125" customWidth="1"/>
    <col min="5123" max="5123" width="16.28515625" customWidth="1"/>
    <col min="5124" max="5124" width="17.85546875" customWidth="1"/>
    <col min="5377" max="5377" width="21" customWidth="1"/>
    <col min="5378" max="5378" width="15.42578125" customWidth="1"/>
    <col min="5379" max="5379" width="16.28515625" customWidth="1"/>
    <col min="5380" max="5380" width="17.85546875" customWidth="1"/>
    <col min="5633" max="5633" width="21" customWidth="1"/>
    <col min="5634" max="5634" width="15.42578125" customWidth="1"/>
    <col min="5635" max="5635" width="16.28515625" customWidth="1"/>
    <col min="5636" max="5636" width="17.85546875" customWidth="1"/>
    <col min="5889" max="5889" width="21" customWidth="1"/>
    <col min="5890" max="5890" width="15.42578125" customWidth="1"/>
    <col min="5891" max="5891" width="16.28515625" customWidth="1"/>
    <col min="5892" max="5892" width="17.85546875" customWidth="1"/>
    <col min="6145" max="6145" width="21" customWidth="1"/>
    <col min="6146" max="6146" width="15.42578125" customWidth="1"/>
    <col min="6147" max="6147" width="16.28515625" customWidth="1"/>
    <col min="6148" max="6148" width="17.85546875" customWidth="1"/>
    <col min="6401" max="6401" width="21" customWidth="1"/>
    <col min="6402" max="6402" width="15.42578125" customWidth="1"/>
    <col min="6403" max="6403" width="16.28515625" customWidth="1"/>
    <col min="6404" max="6404" width="17.85546875" customWidth="1"/>
    <col min="6657" max="6657" width="21" customWidth="1"/>
    <col min="6658" max="6658" width="15.42578125" customWidth="1"/>
    <col min="6659" max="6659" width="16.28515625" customWidth="1"/>
    <col min="6660" max="6660" width="17.85546875" customWidth="1"/>
    <col min="6913" max="6913" width="21" customWidth="1"/>
    <col min="6914" max="6914" width="15.42578125" customWidth="1"/>
    <col min="6915" max="6915" width="16.28515625" customWidth="1"/>
    <col min="6916" max="6916" width="17.85546875" customWidth="1"/>
    <col min="7169" max="7169" width="21" customWidth="1"/>
    <col min="7170" max="7170" width="15.42578125" customWidth="1"/>
    <col min="7171" max="7171" width="16.28515625" customWidth="1"/>
    <col min="7172" max="7172" width="17.85546875" customWidth="1"/>
    <col min="7425" max="7425" width="21" customWidth="1"/>
    <col min="7426" max="7426" width="15.42578125" customWidth="1"/>
    <col min="7427" max="7427" width="16.28515625" customWidth="1"/>
    <col min="7428" max="7428" width="17.85546875" customWidth="1"/>
    <col min="7681" max="7681" width="21" customWidth="1"/>
    <col min="7682" max="7682" width="15.42578125" customWidth="1"/>
    <col min="7683" max="7683" width="16.28515625" customWidth="1"/>
    <col min="7684" max="7684" width="17.85546875" customWidth="1"/>
    <col min="7937" max="7937" width="21" customWidth="1"/>
    <col min="7938" max="7938" width="15.42578125" customWidth="1"/>
    <col min="7939" max="7939" width="16.28515625" customWidth="1"/>
    <col min="7940" max="7940" width="17.85546875" customWidth="1"/>
    <col min="8193" max="8193" width="21" customWidth="1"/>
    <col min="8194" max="8194" width="15.42578125" customWidth="1"/>
    <col min="8195" max="8195" width="16.28515625" customWidth="1"/>
    <col min="8196" max="8196" width="17.85546875" customWidth="1"/>
    <col min="8449" max="8449" width="21" customWidth="1"/>
    <col min="8450" max="8450" width="15.42578125" customWidth="1"/>
    <col min="8451" max="8451" width="16.28515625" customWidth="1"/>
    <col min="8452" max="8452" width="17.85546875" customWidth="1"/>
    <col min="8705" max="8705" width="21" customWidth="1"/>
    <col min="8706" max="8706" width="15.42578125" customWidth="1"/>
    <col min="8707" max="8707" width="16.28515625" customWidth="1"/>
    <col min="8708" max="8708" width="17.85546875" customWidth="1"/>
    <col min="8961" max="8961" width="21" customWidth="1"/>
    <col min="8962" max="8962" width="15.42578125" customWidth="1"/>
    <col min="8963" max="8963" width="16.28515625" customWidth="1"/>
    <col min="8964" max="8964" width="17.85546875" customWidth="1"/>
    <col min="9217" max="9217" width="21" customWidth="1"/>
    <col min="9218" max="9218" width="15.42578125" customWidth="1"/>
    <col min="9219" max="9219" width="16.28515625" customWidth="1"/>
    <col min="9220" max="9220" width="17.85546875" customWidth="1"/>
    <col min="9473" max="9473" width="21" customWidth="1"/>
    <col min="9474" max="9474" width="15.42578125" customWidth="1"/>
    <col min="9475" max="9475" width="16.28515625" customWidth="1"/>
    <col min="9476" max="9476" width="17.85546875" customWidth="1"/>
    <col min="9729" max="9729" width="21" customWidth="1"/>
    <col min="9730" max="9730" width="15.42578125" customWidth="1"/>
    <col min="9731" max="9731" width="16.28515625" customWidth="1"/>
    <col min="9732" max="9732" width="17.85546875" customWidth="1"/>
    <col min="9985" max="9985" width="21" customWidth="1"/>
    <col min="9986" max="9986" width="15.42578125" customWidth="1"/>
    <col min="9987" max="9987" width="16.28515625" customWidth="1"/>
    <col min="9988" max="9988" width="17.85546875" customWidth="1"/>
    <col min="10241" max="10241" width="21" customWidth="1"/>
    <col min="10242" max="10242" width="15.42578125" customWidth="1"/>
    <col min="10243" max="10243" width="16.28515625" customWidth="1"/>
    <col min="10244" max="10244" width="17.85546875" customWidth="1"/>
    <col min="10497" max="10497" width="21" customWidth="1"/>
    <col min="10498" max="10498" width="15.42578125" customWidth="1"/>
    <col min="10499" max="10499" width="16.28515625" customWidth="1"/>
    <col min="10500" max="10500" width="17.85546875" customWidth="1"/>
    <col min="10753" max="10753" width="21" customWidth="1"/>
    <col min="10754" max="10754" width="15.42578125" customWidth="1"/>
    <col min="10755" max="10755" width="16.28515625" customWidth="1"/>
    <col min="10756" max="10756" width="17.85546875" customWidth="1"/>
    <col min="11009" max="11009" width="21" customWidth="1"/>
    <col min="11010" max="11010" width="15.42578125" customWidth="1"/>
    <col min="11011" max="11011" width="16.28515625" customWidth="1"/>
    <col min="11012" max="11012" width="17.85546875" customWidth="1"/>
    <col min="11265" max="11265" width="21" customWidth="1"/>
    <col min="11266" max="11266" width="15.42578125" customWidth="1"/>
    <col min="11267" max="11267" width="16.28515625" customWidth="1"/>
    <col min="11268" max="11268" width="17.85546875" customWidth="1"/>
    <col min="11521" max="11521" width="21" customWidth="1"/>
    <col min="11522" max="11522" width="15.42578125" customWidth="1"/>
    <col min="11523" max="11523" width="16.28515625" customWidth="1"/>
    <col min="11524" max="11524" width="17.85546875" customWidth="1"/>
    <col min="11777" max="11777" width="21" customWidth="1"/>
    <col min="11778" max="11778" width="15.42578125" customWidth="1"/>
    <col min="11779" max="11779" width="16.28515625" customWidth="1"/>
    <col min="11780" max="11780" width="17.85546875" customWidth="1"/>
    <col min="12033" max="12033" width="21" customWidth="1"/>
    <col min="12034" max="12034" width="15.42578125" customWidth="1"/>
    <col min="12035" max="12035" width="16.28515625" customWidth="1"/>
    <col min="12036" max="12036" width="17.85546875" customWidth="1"/>
    <col min="12289" max="12289" width="21" customWidth="1"/>
    <col min="12290" max="12290" width="15.42578125" customWidth="1"/>
    <col min="12291" max="12291" width="16.28515625" customWidth="1"/>
    <col min="12292" max="12292" width="17.85546875" customWidth="1"/>
    <col min="12545" max="12545" width="21" customWidth="1"/>
    <col min="12546" max="12546" width="15.42578125" customWidth="1"/>
    <col min="12547" max="12547" width="16.28515625" customWidth="1"/>
    <col min="12548" max="12548" width="17.85546875" customWidth="1"/>
    <col min="12801" max="12801" width="21" customWidth="1"/>
    <col min="12802" max="12802" width="15.42578125" customWidth="1"/>
    <col min="12803" max="12803" width="16.28515625" customWidth="1"/>
    <col min="12804" max="12804" width="17.85546875" customWidth="1"/>
    <col min="13057" max="13057" width="21" customWidth="1"/>
    <col min="13058" max="13058" width="15.42578125" customWidth="1"/>
    <col min="13059" max="13059" width="16.28515625" customWidth="1"/>
    <col min="13060" max="13060" width="17.85546875" customWidth="1"/>
    <col min="13313" max="13313" width="21" customWidth="1"/>
    <col min="13314" max="13314" width="15.42578125" customWidth="1"/>
    <col min="13315" max="13315" width="16.28515625" customWidth="1"/>
    <col min="13316" max="13316" width="17.85546875" customWidth="1"/>
    <col min="13569" max="13569" width="21" customWidth="1"/>
    <col min="13570" max="13570" width="15.42578125" customWidth="1"/>
    <col min="13571" max="13571" width="16.28515625" customWidth="1"/>
    <col min="13572" max="13572" width="17.85546875" customWidth="1"/>
    <col min="13825" max="13825" width="21" customWidth="1"/>
    <col min="13826" max="13826" width="15.42578125" customWidth="1"/>
    <col min="13827" max="13827" width="16.28515625" customWidth="1"/>
    <col min="13828" max="13828" width="17.85546875" customWidth="1"/>
    <col min="14081" max="14081" width="21" customWidth="1"/>
    <col min="14082" max="14082" width="15.42578125" customWidth="1"/>
    <col min="14083" max="14083" width="16.28515625" customWidth="1"/>
    <col min="14084" max="14084" width="17.85546875" customWidth="1"/>
    <col min="14337" max="14337" width="21" customWidth="1"/>
    <col min="14338" max="14338" width="15.42578125" customWidth="1"/>
    <col min="14339" max="14339" width="16.28515625" customWidth="1"/>
    <col min="14340" max="14340" width="17.85546875" customWidth="1"/>
    <col min="14593" max="14593" width="21" customWidth="1"/>
    <col min="14594" max="14594" width="15.42578125" customWidth="1"/>
    <col min="14595" max="14595" width="16.28515625" customWidth="1"/>
    <col min="14596" max="14596" width="17.85546875" customWidth="1"/>
    <col min="14849" max="14849" width="21" customWidth="1"/>
    <col min="14850" max="14850" width="15.42578125" customWidth="1"/>
    <col min="14851" max="14851" width="16.28515625" customWidth="1"/>
    <col min="14852" max="14852" width="17.85546875" customWidth="1"/>
    <col min="15105" max="15105" width="21" customWidth="1"/>
    <col min="15106" max="15106" width="15.42578125" customWidth="1"/>
    <col min="15107" max="15107" width="16.28515625" customWidth="1"/>
    <col min="15108" max="15108" width="17.85546875" customWidth="1"/>
    <col min="15361" max="15361" width="21" customWidth="1"/>
    <col min="15362" max="15362" width="15.42578125" customWidth="1"/>
    <col min="15363" max="15363" width="16.28515625" customWidth="1"/>
    <col min="15364" max="15364" width="17.85546875" customWidth="1"/>
    <col min="15617" max="15617" width="21" customWidth="1"/>
    <col min="15618" max="15618" width="15.42578125" customWidth="1"/>
    <col min="15619" max="15619" width="16.28515625" customWidth="1"/>
    <col min="15620" max="15620" width="17.85546875" customWidth="1"/>
    <col min="15873" max="15873" width="21" customWidth="1"/>
    <col min="15874" max="15874" width="15.42578125" customWidth="1"/>
    <col min="15875" max="15875" width="16.28515625" customWidth="1"/>
    <col min="15876" max="15876" width="17.85546875" customWidth="1"/>
    <col min="16129" max="16129" width="21" customWidth="1"/>
    <col min="16130" max="16130" width="15.42578125" customWidth="1"/>
    <col min="16131" max="16131" width="16.28515625" customWidth="1"/>
    <col min="16132" max="16132" width="17.85546875" customWidth="1"/>
  </cols>
  <sheetData>
    <row r="1" spans="1:6" ht="22.5" x14ac:dyDescent="0.45">
      <c r="A1" s="140" t="s">
        <v>113</v>
      </c>
    </row>
    <row r="2" spans="1:6" s="143" customFormat="1" ht="14.25" customHeight="1" x14ac:dyDescent="0.3">
      <c r="A2" s="141" t="s">
        <v>114</v>
      </c>
      <c r="B2" s="141"/>
      <c r="C2" s="142"/>
      <c r="D2" s="142"/>
      <c r="E2" s="142"/>
      <c r="F2" s="142"/>
    </row>
    <row r="3" spans="1:6" s="143" customFormat="1" ht="15" customHeight="1" x14ac:dyDescent="0.3">
      <c r="A3" s="141" t="s">
        <v>97</v>
      </c>
      <c r="B3" s="141"/>
      <c r="C3" s="142"/>
      <c r="D3" s="142"/>
      <c r="E3" s="142"/>
      <c r="F3" s="142"/>
    </row>
    <row r="4" spans="1:6" ht="13.5" thickBot="1" x14ac:dyDescent="0.25"/>
    <row r="5" spans="1:6" s="143" customFormat="1" ht="16.5" x14ac:dyDescent="0.35">
      <c r="A5" s="144" t="s">
        <v>115</v>
      </c>
      <c r="B5" s="145" t="s">
        <v>116</v>
      </c>
      <c r="C5" s="145" t="s">
        <v>117</v>
      </c>
      <c r="D5" s="146" t="s">
        <v>24</v>
      </c>
    </row>
    <row r="6" spans="1:6" s="143" customFormat="1" ht="15" x14ac:dyDescent="0.3">
      <c r="A6" s="147" t="s">
        <v>118</v>
      </c>
      <c r="B6" s="148">
        <f>'[1]II. etapa'!F13</f>
        <v>0</v>
      </c>
      <c r="C6" s="148">
        <f>B6*0.21</f>
        <v>0</v>
      </c>
      <c r="D6" s="149">
        <f>B6+C6</f>
        <v>0</v>
      </c>
    </row>
    <row r="7" spans="1:6" s="143" customFormat="1" ht="15" x14ac:dyDescent="0.3">
      <c r="A7" s="147" t="s">
        <v>119</v>
      </c>
      <c r="B7" s="148">
        <f>'[1]II. etapa'!F30</f>
        <v>0</v>
      </c>
      <c r="C7" s="148">
        <f>B7*0.21</f>
        <v>0</v>
      </c>
      <c r="D7" s="149">
        <f>B7+C7</f>
        <v>0</v>
      </c>
    </row>
    <row r="8" spans="1:6" s="143" customFormat="1" ht="15" x14ac:dyDescent="0.3">
      <c r="A8" s="147" t="s">
        <v>120</v>
      </c>
      <c r="B8" s="148">
        <f>'[1]II. etapa'!F75</f>
        <v>0</v>
      </c>
      <c r="C8" s="148">
        <f>B8*0.21</f>
        <v>0</v>
      </c>
      <c r="D8" s="149">
        <f>B8+C8</f>
        <v>0</v>
      </c>
    </row>
    <row r="9" spans="1:6" s="143" customFormat="1" ht="17.25" thickBot="1" x14ac:dyDescent="0.4">
      <c r="A9" s="150" t="s">
        <v>121</v>
      </c>
      <c r="B9" s="151">
        <f>SUM(B6:B8)</f>
        <v>0</v>
      </c>
      <c r="C9" s="151">
        <f>SUM(C6:C8)</f>
        <v>0</v>
      </c>
      <c r="D9" s="152">
        <f>SUM(D6:D8)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0"/>
  <sheetViews>
    <sheetView showZeros="0" zoomScaleNormal="100" workbookViewId="0">
      <selection activeCell="H27" sqref="H27"/>
    </sheetView>
  </sheetViews>
  <sheetFormatPr defaultRowHeight="12.75" x14ac:dyDescent="0.2"/>
  <cols>
    <col min="1" max="1" width="16.140625" style="136" customWidth="1"/>
    <col min="2" max="2" width="56.42578125" style="136" customWidth="1"/>
    <col min="3" max="3" width="10.5703125" style="136" customWidth="1"/>
    <col min="4" max="4" width="12.7109375" style="136" customWidth="1"/>
    <col min="5" max="5" width="12.42578125" style="136" customWidth="1"/>
    <col min="6" max="6" width="17" style="136" customWidth="1"/>
    <col min="7" max="7" width="3.7109375" style="136" customWidth="1"/>
    <col min="8" max="16384" width="9.140625" style="136"/>
  </cols>
  <sheetData>
    <row r="1" spans="1:6" s="93" customFormat="1" ht="24.75" customHeight="1" x14ac:dyDescent="0.2">
      <c r="A1" s="137" t="s">
        <v>2</v>
      </c>
      <c r="B1" s="137"/>
      <c r="C1" s="137"/>
      <c r="D1" s="137"/>
      <c r="E1" s="137"/>
      <c r="F1" s="137"/>
    </row>
    <row r="2" spans="1:6" s="96" customFormat="1" ht="14.25" customHeight="1" x14ac:dyDescent="0.2">
      <c r="A2" s="94" t="s">
        <v>22</v>
      </c>
      <c r="B2" s="95" t="s">
        <v>67</v>
      </c>
      <c r="C2" s="94"/>
      <c r="D2" s="94"/>
      <c r="E2" s="94"/>
      <c r="F2" s="94"/>
    </row>
    <row r="3" spans="1:6" s="96" customFormat="1" ht="14.25" customHeight="1" x14ac:dyDescent="0.2">
      <c r="A3" s="94"/>
      <c r="B3" s="97" t="s">
        <v>66</v>
      </c>
      <c r="C3" s="94"/>
      <c r="D3" s="94"/>
      <c r="E3" s="94"/>
      <c r="F3" s="94"/>
    </row>
    <row r="4" spans="1:6" s="96" customFormat="1" ht="15" customHeight="1" x14ac:dyDescent="0.2">
      <c r="A4" s="94" t="s">
        <v>23</v>
      </c>
      <c r="B4" s="95" t="s">
        <v>97</v>
      </c>
      <c r="C4" s="94"/>
      <c r="D4" s="94"/>
      <c r="E4" s="94"/>
      <c r="F4" s="94"/>
    </row>
    <row r="5" spans="1:6" s="31" customFormat="1" ht="15" thickBot="1" x14ac:dyDescent="0.25">
      <c r="A5" s="98"/>
    </row>
    <row r="6" spans="1:6" s="31" customFormat="1" ht="15.95" customHeight="1" x14ac:dyDescent="0.2">
      <c r="A6" s="1" t="s">
        <v>28</v>
      </c>
      <c r="B6" s="138" t="s">
        <v>29</v>
      </c>
      <c r="C6" s="138" t="s">
        <v>30</v>
      </c>
      <c r="D6" s="99"/>
      <c r="E6" s="100"/>
      <c r="F6" s="101"/>
    </row>
    <row r="7" spans="1:6" s="31" customFormat="1" ht="15.95" customHeight="1" x14ac:dyDescent="0.2">
      <c r="A7" s="3" t="s">
        <v>31</v>
      </c>
      <c r="B7" s="139"/>
      <c r="C7" s="139"/>
      <c r="D7" s="102" t="s">
        <v>32</v>
      </c>
      <c r="E7" s="103" t="s">
        <v>19</v>
      </c>
      <c r="F7" s="104" t="s">
        <v>24</v>
      </c>
    </row>
    <row r="8" spans="1:6" s="31" customFormat="1" ht="15" thickBot="1" x14ac:dyDescent="0.25">
      <c r="A8" s="60"/>
      <c r="B8" s="61" t="s">
        <v>49</v>
      </c>
      <c r="C8" s="62"/>
      <c r="D8" s="105"/>
      <c r="E8" s="106"/>
      <c r="F8" s="107"/>
    </row>
    <row r="9" spans="1:6" s="31" customFormat="1" ht="27" x14ac:dyDescent="0.2">
      <c r="A9" s="81"/>
      <c r="B9" s="82" t="s">
        <v>72</v>
      </c>
      <c r="C9" s="83"/>
      <c r="D9" s="108"/>
      <c r="E9" s="109"/>
      <c r="F9" s="110"/>
    </row>
    <row r="10" spans="1:6" s="31" customFormat="1" ht="15" thickBot="1" x14ac:dyDescent="0.25">
      <c r="A10" s="84">
        <v>1</v>
      </c>
      <c r="B10" s="111" t="s">
        <v>99</v>
      </c>
      <c r="C10" s="85">
        <v>41</v>
      </c>
      <c r="D10" s="112" t="s">
        <v>62</v>
      </c>
      <c r="E10" s="113"/>
      <c r="F10" s="114">
        <f>C10*E10</f>
        <v>0</v>
      </c>
    </row>
    <row r="11" spans="1:6" s="31" customFormat="1" ht="15.95" customHeight="1" x14ac:dyDescent="0.2">
      <c r="A11" s="63"/>
      <c r="B11" s="64" t="s">
        <v>33</v>
      </c>
      <c r="C11" s="65"/>
      <c r="D11" s="115"/>
      <c r="E11" s="116"/>
      <c r="F11" s="117">
        <f>SUM(F10)</f>
        <v>0</v>
      </c>
    </row>
    <row r="12" spans="1:6" s="31" customFormat="1" ht="15.95" customHeight="1" x14ac:dyDescent="0.2">
      <c r="A12" s="5"/>
      <c r="B12" s="6" t="s">
        <v>34</v>
      </c>
      <c r="C12" s="7">
        <v>0.05</v>
      </c>
      <c r="D12" s="118"/>
      <c r="E12" s="119"/>
      <c r="F12" s="120">
        <f>F10*C12</f>
        <v>0</v>
      </c>
    </row>
    <row r="13" spans="1:6" s="31" customFormat="1" ht="15.95" customHeight="1" thickBot="1" x14ac:dyDescent="0.25">
      <c r="A13" s="66"/>
      <c r="B13" s="67" t="s">
        <v>112</v>
      </c>
      <c r="C13" s="68"/>
      <c r="D13" s="121"/>
      <c r="E13" s="122"/>
      <c r="F13" s="123">
        <f>SUM(F11:F12)</f>
        <v>0</v>
      </c>
    </row>
    <row r="14" spans="1:6" s="31" customFormat="1" ht="15.95" customHeight="1" thickBot="1" x14ac:dyDescent="0.25">
      <c r="D14" s="124"/>
      <c r="E14" s="125"/>
      <c r="F14" s="125"/>
    </row>
    <row r="15" spans="1:6" s="31" customFormat="1" ht="15.95" customHeight="1" x14ac:dyDescent="0.2">
      <c r="A15" s="8" t="s">
        <v>39</v>
      </c>
      <c r="B15" s="1" t="s">
        <v>20</v>
      </c>
      <c r="C15" s="9" t="s">
        <v>17</v>
      </c>
      <c r="D15" s="2" t="s">
        <v>16</v>
      </c>
      <c r="E15" s="2" t="s">
        <v>18</v>
      </c>
      <c r="F15" s="101" t="s">
        <v>24</v>
      </c>
    </row>
    <row r="16" spans="1:6" s="31" customFormat="1" ht="15.95" customHeight="1" x14ac:dyDescent="0.2">
      <c r="A16" s="10" t="s">
        <v>35</v>
      </c>
      <c r="B16" s="11" t="s">
        <v>48</v>
      </c>
      <c r="C16" s="12"/>
      <c r="D16" s="13"/>
      <c r="E16" s="13"/>
      <c r="F16" s="107"/>
    </row>
    <row r="17" spans="1:6" s="31" customFormat="1" ht="15.95" customHeight="1" x14ac:dyDescent="0.2">
      <c r="A17" s="51"/>
      <c r="B17" s="52" t="s">
        <v>46</v>
      </c>
      <c r="C17" s="53"/>
      <c r="D17" s="54"/>
      <c r="E17" s="55"/>
      <c r="F17" s="126"/>
    </row>
    <row r="18" spans="1:6" s="31" customFormat="1" ht="15.95" customHeight="1" x14ac:dyDescent="0.2">
      <c r="A18" s="17">
        <v>1</v>
      </c>
      <c r="B18" s="18" t="s">
        <v>100</v>
      </c>
      <c r="C18" s="19" t="s">
        <v>37</v>
      </c>
      <c r="D18" s="4">
        <v>3.3599999999999998E-2</v>
      </c>
      <c r="E18" s="20"/>
      <c r="F18" s="114">
        <f>D18*E18</f>
        <v>0</v>
      </c>
    </row>
    <row r="19" spans="1:6" s="31" customFormat="1" ht="15.95" customHeight="1" x14ac:dyDescent="0.2">
      <c r="A19" s="56"/>
      <c r="B19" s="52" t="s">
        <v>15</v>
      </c>
      <c r="C19" s="53"/>
      <c r="D19" s="54"/>
      <c r="E19" s="57"/>
      <c r="F19" s="127"/>
    </row>
    <row r="20" spans="1:6" s="31" customFormat="1" ht="14.25" x14ac:dyDescent="0.2">
      <c r="A20" s="17">
        <v>2</v>
      </c>
      <c r="B20" s="18" t="s">
        <v>101</v>
      </c>
      <c r="C20" s="19" t="s">
        <v>27</v>
      </c>
      <c r="D20" s="4">
        <v>0.42</v>
      </c>
      <c r="E20" s="21"/>
      <c r="F20" s="114">
        <f t="shared" ref="F20:F22" si="0">D20*E20</f>
        <v>0</v>
      </c>
    </row>
    <row r="21" spans="1:6" s="31" customFormat="1" ht="15.95" customHeight="1" x14ac:dyDescent="0.2">
      <c r="A21" s="17">
        <v>3</v>
      </c>
      <c r="B21" s="18" t="s">
        <v>102</v>
      </c>
      <c r="C21" s="19" t="s">
        <v>27</v>
      </c>
      <c r="D21" s="4">
        <v>0.84</v>
      </c>
      <c r="E21" s="20"/>
      <c r="F21" s="114">
        <f t="shared" si="0"/>
        <v>0</v>
      </c>
    </row>
    <row r="22" spans="1:6" s="31" customFormat="1" ht="15.95" customHeight="1" x14ac:dyDescent="0.2">
      <c r="A22" s="17">
        <v>4</v>
      </c>
      <c r="B22" s="18" t="s">
        <v>103</v>
      </c>
      <c r="C22" s="19" t="s">
        <v>37</v>
      </c>
      <c r="D22" s="4">
        <v>3360</v>
      </c>
      <c r="E22" s="21"/>
      <c r="F22" s="114">
        <f t="shared" si="0"/>
        <v>0</v>
      </c>
    </row>
    <row r="23" spans="1:6" s="31" customFormat="1" ht="15.95" customHeight="1" x14ac:dyDescent="0.2">
      <c r="A23" s="51"/>
      <c r="B23" s="52" t="s">
        <v>47</v>
      </c>
      <c r="C23" s="53"/>
      <c r="D23" s="54"/>
      <c r="E23" s="58"/>
      <c r="F23" s="127"/>
    </row>
    <row r="24" spans="1:6" s="31" customFormat="1" ht="15.95" customHeight="1" x14ac:dyDescent="0.2">
      <c r="A24" s="17">
        <v>5</v>
      </c>
      <c r="B24" s="14" t="s">
        <v>68</v>
      </c>
      <c r="C24" s="19" t="s">
        <v>27</v>
      </c>
      <c r="D24" s="4">
        <v>0.7</v>
      </c>
      <c r="E24" s="22"/>
      <c r="F24" s="114">
        <f t="shared" ref="F24:F27" si="1">D24*E24</f>
        <v>0</v>
      </c>
    </row>
    <row r="25" spans="1:6" s="31" customFormat="1" ht="28.5" x14ac:dyDescent="0.2">
      <c r="A25" s="17">
        <v>6</v>
      </c>
      <c r="B25" s="14" t="s">
        <v>69</v>
      </c>
      <c r="C25" s="19" t="s">
        <v>25</v>
      </c>
      <c r="D25" s="4">
        <v>16.100000000000001</v>
      </c>
      <c r="E25" s="22"/>
      <c r="F25" s="114">
        <f t="shared" si="1"/>
        <v>0</v>
      </c>
    </row>
    <row r="26" spans="1:6" s="31" customFormat="1" ht="15.95" customHeight="1" x14ac:dyDescent="0.2">
      <c r="A26" s="17">
        <v>7</v>
      </c>
      <c r="B26" s="14" t="s">
        <v>70</v>
      </c>
      <c r="C26" s="19" t="s">
        <v>26</v>
      </c>
      <c r="D26" s="4">
        <v>1.1200000000000001</v>
      </c>
      <c r="E26" s="22"/>
      <c r="F26" s="114">
        <f t="shared" si="1"/>
        <v>0</v>
      </c>
    </row>
    <row r="27" spans="1:6" s="31" customFormat="1" ht="28.5" x14ac:dyDescent="0.2">
      <c r="A27" s="17">
        <v>8</v>
      </c>
      <c r="B27" s="18" t="s">
        <v>71</v>
      </c>
      <c r="C27" s="19" t="s">
        <v>37</v>
      </c>
      <c r="D27" s="4">
        <v>1120</v>
      </c>
      <c r="E27" s="21"/>
      <c r="F27" s="114">
        <f t="shared" si="1"/>
        <v>0</v>
      </c>
    </row>
    <row r="28" spans="1:6" s="31" customFormat="1" ht="15.95" customHeight="1" x14ac:dyDescent="0.2">
      <c r="A28" s="10"/>
      <c r="B28" s="11" t="s">
        <v>38</v>
      </c>
      <c r="C28" s="12"/>
      <c r="D28" s="13"/>
      <c r="E28" s="59"/>
      <c r="F28" s="128">
        <f>SUM(F18:F27)</f>
        <v>0</v>
      </c>
    </row>
    <row r="29" spans="1:6" s="31" customFormat="1" ht="15.95" customHeight="1" x14ac:dyDescent="0.2">
      <c r="A29" s="72"/>
      <c r="B29" s="73" t="s">
        <v>50</v>
      </c>
      <c r="C29" s="74"/>
      <c r="D29" s="75"/>
      <c r="E29" s="76"/>
      <c r="F29" s="129">
        <f>F28</f>
        <v>0</v>
      </c>
    </row>
    <row r="30" spans="1:6" s="31" customFormat="1" ht="15.95" customHeight="1" thickBot="1" x14ac:dyDescent="0.25">
      <c r="A30" s="69" t="s">
        <v>35</v>
      </c>
      <c r="B30" s="78" t="s">
        <v>51</v>
      </c>
      <c r="C30" s="70"/>
      <c r="D30" s="68"/>
      <c r="E30" s="71"/>
      <c r="F30" s="123">
        <f>F29+F13</f>
        <v>0</v>
      </c>
    </row>
    <row r="31" spans="1:6" s="31" customFormat="1" ht="15.95" customHeight="1" thickBot="1" x14ac:dyDescent="0.25">
      <c r="A31" s="23"/>
      <c r="B31" s="24"/>
      <c r="C31" s="25"/>
      <c r="D31" s="26"/>
      <c r="E31" s="25"/>
      <c r="F31" s="125"/>
    </row>
    <row r="32" spans="1:6" s="31" customFormat="1" ht="15.95" customHeight="1" x14ac:dyDescent="0.2">
      <c r="A32" s="8" t="s">
        <v>39</v>
      </c>
      <c r="B32" s="1" t="s">
        <v>21</v>
      </c>
      <c r="C32" s="9" t="s">
        <v>17</v>
      </c>
      <c r="D32" s="2" t="s">
        <v>16</v>
      </c>
      <c r="E32" s="2" t="s">
        <v>18</v>
      </c>
      <c r="F32" s="101" t="s">
        <v>24</v>
      </c>
    </row>
    <row r="33" spans="1:6" s="31" customFormat="1" ht="15.95" customHeight="1" x14ac:dyDescent="0.2">
      <c r="A33" s="87"/>
      <c r="B33" s="11" t="s">
        <v>40</v>
      </c>
      <c r="C33" s="13"/>
      <c r="D33" s="12"/>
      <c r="E33" s="13"/>
      <c r="F33" s="107"/>
    </row>
    <row r="34" spans="1:6" s="36" customFormat="1" ht="27" x14ac:dyDescent="0.2">
      <c r="A34" s="88"/>
      <c r="B34" s="27" t="s">
        <v>73</v>
      </c>
      <c r="C34" s="28"/>
      <c r="D34" s="29"/>
      <c r="E34" s="28"/>
      <c r="F34" s="130"/>
    </row>
    <row r="35" spans="1:6" s="31" customFormat="1" ht="57" x14ac:dyDescent="0.2">
      <c r="A35" s="89" t="s">
        <v>53</v>
      </c>
      <c r="B35" s="18" t="s">
        <v>78</v>
      </c>
      <c r="C35" s="4" t="s">
        <v>25</v>
      </c>
      <c r="D35" s="19" t="s">
        <v>65</v>
      </c>
      <c r="E35" s="22"/>
      <c r="F35" s="114">
        <f t="shared" ref="F35:F41" si="2">D35*E35</f>
        <v>0</v>
      </c>
    </row>
    <row r="36" spans="1:6" s="31" customFormat="1" ht="57" x14ac:dyDescent="0.2">
      <c r="A36" s="89" t="s">
        <v>54</v>
      </c>
      <c r="B36" s="18" t="s">
        <v>79</v>
      </c>
      <c r="C36" s="4" t="s">
        <v>36</v>
      </c>
      <c r="D36" s="19" t="s">
        <v>63</v>
      </c>
      <c r="E36" s="22"/>
      <c r="F36" s="114">
        <f t="shared" si="2"/>
        <v>0</v>
      </c>
    </row>
    <row r="37" spans="1:6" s="31" customFormat="1" ht="57" x14ac:dyDescent="0.2">
      <c r="A37" s="89" t="s">
        <v>55</v>
      </c>
      <c r="B37" s="18" t="s">
        <v>80</v>
      </c>
      <c r="C37" s="4" t="s">
        <v>36</v>
      </c>
      <c r="D37" s="19" t="s">
        <v>64</v>
      </c>
      <c r="E37" s="22"/>
      <c r="F37" s="114">
        <f t="shared" si="2"/>
        <v>0</v>
      </c>
    </row>
    <row r="38" spans="1:6" s="31" customFormat="1" ht="57" x14ac:dyDescent="0.2">
      <c r="A38" s="89" t="s">
        <v>56</v>
      </c>
      <c r="B38" s="18" t="s">
        <v>81</v>
      </c>
      <c r="C38" s="4" t="s">
        <v>36</v>
      </c>
      <c r="D38" s="19" t="s">
        <v>63</v>
      </c>
      <c r="E38" s="22"/>
      <c r="F38" s="114">
        <f t="shared" si="2"/>
        <v>0</v>
      </c>
    </row>
    <row r="39" spans="1:6" s="31" customFormat="1" ht="71.25" x14ac:dyDescent="0.2">
      <c r="A39" s="89" t="s">
        <v>43</v>
      </c>
      <c r="B39" s="18" t="s">
        <v>82</v>
      </c>
      <c r="C39" s="4" t="s">
        <v>36</v>
      </c>
      <c r="D39" s="19" t="s">
        <v>63</v>
      </c>
      <c r="E39" s="22"/>
      <c r="F39" s="114">
        <f t="shared" si="2"/>
        <v>0</v>
      </c>
    </row>
    <row r="40" spans="1:6" s="31" customFormat="1" ht="71.25" x14ac:dyDescent="0.2">
      <c r="A40" s="89" t="s">
        <v>44</v>
      </c>
      <c r="B40" s="18" t="s">
        <v>83</v>
      </c>
      <c r="C40" s="4" t="s">
        <v>36</v>
      </c>
      <c r="D40" s="19" t="s">
        <v>64</v>
      </c>
      <c r="E40" s="22"/>
      <c r="F40" s="114">
        <f t="shared" si="2"/>
        <v>0</v>
      </c>
    </row>
    <row r="41" spans="1:6" s="31" customFormat="1" ht="71.25" x14ac:dyDescent="0.2">
      <c r="A41" s="89" t="s">
        <v>57</v>
      </c>
      <c r="B41" s="18" t="s">
        <v>84</v>
      </c>
      <c r="C41" s="4" t="s">
        <v>36</v>
      </c>
      <c r="D41" s="19" t="s">
        <v>63</v>
      </c>
      <c r="E41" s="22"/>
      <c r="F41" s="114">
        <f t="shared" si="2"/>
        <v>0</v>
      </c>
    </row>
    <row r="42" spans="1:6" s="36" customFormat="1" ht="27" x14ac:dyDescent="0.2">
      <c r="A42" s="90"/>
      <c r="B42" s="27" t="s">
        <v>74</v>
      </c>
      <c r="C42" s="28"/>
      <c r="D42" s="28"/>
      <c r="E42" s="28"/>
      <c r="F42" s="86"/>
    </row>
    <row r="43" spans="1:6" s="36" customFormat="1" ht="57" x14ac:dyDescent="0.2">
      <c r="A43" s="91" t="s">
        <v>45</v>
      </c>
      <c r="B43" s="32" t="s">
        <v>90</v>
      </c>
      <c r="C43" s="16" t="s">
        <v>36</v>
      </c>
      <c r="D43" s="33">
        <v>19</v>
      </c>
      <c r="E43" s="21"/>
      <c r="F43" s="114">
        <f t="shared" ref="F43:F49" si="3">D43*E43</f>
        <v>0</v>
      </c>
    </row>
    <row r="44" spans="1:6" s="36" customFormat="1" ht="57" x14ac:dyDescent="0.2">
      <c r="A44" s="91" t="s">
        <v>45</v>
      </c>
      <c r="B44" s="32" t="s">
        <v>89</v>
      </c>
      <c r="C44" s="16" t="s">
        <v>36</v>
      </c>
      <c r="D44" s="33">
        <v>3</v>
      </c>
      <c r="E44" s="21"/>
      <c r="F44" s="114">
        <f t="shared" si="3"/>
        <v>0</v>
      </c>
    </row>
    <row r="45" spans="1:6" s="36" customFormat="1" ht="42.75" x14ac:dyDescent="0.2">
      <c r="A45" s="91" t="s">
        <v>45</v>
      </c>
      <c r="B45" s="32" t="s">
        <v>88</v>
      </c>
      <c r="C45" s="16" t="s">
        <v>36</v>
      </c>
      <c r="D45" s="33">
        <v>1</v>
      </c>
      <c r="E45" s="21"/>
      <c r="F45" s="114">
        <f t="shared" si="3"/>
        <v>0</v>
      </c>
    </row>
    <row r="46" spans="1:6" s="36" customFormat="1" ht="57" x14ac:dyDescent="0.2">
      <c r="A46" s="91" t="s">
        <v>58</v>
      </c>
      <c r="B46" s="32" t="s">
        <v>85</v>
      </c>
      <c r="C46" s="16" t="s">
        <v>36</v>
      </c>
      <c r="D46" s="33">
        <v>19</v>
      </c>
      <c r="E46" s="21"/>
      <c r="F46" s="114">
        <f t="shared" si="3"/>
        <v>0</v>
      </c>
    </row>
    <row r="47" spans="1:6" s="36" customFormat="1" ht="57" x14ac:dyDescent="0.2">
      <c r="A47" s="91" t="s">
        <v>45</v>
      </c>
      <c r="B47" s="32" t="s">
        <v>86</v>
      </c>
      <c r="C47" s="16" t="s">
        <v>36</v>
      </c>
      <c r="D47" s="33">
        <v>12</v>
      </c>
      <c r="E47" s="21"/>
      <c r="F47" s="114">
        <f t="shared" si="3"/>
        <v>0</v>
      </c>
    </row>
    <row r="48" spans="1:6" s="36" customFormat="1" ht="14.25" x14ac:dyDescent="0.2">
      <c r="A48" s="91" t="s">
        <v>45</v>
      </c>
      <c r="B48" s="32" t="s">
        <v>87</v>
      </c>
      <c r="C48" s="16" t="s">
        <v>36</v>
      </c>
      <c r="D48" s="33">
        <v>1</v>
      </c>
      <c r="E48" s="21"/>
      <c r="F48" s="114">
        <f t="shared" si="3"/>
        <v>0</v>
      </c>
    </row>
    <row r="49" spans="1:6" s="36" customFormat="1" ht="14.25" x14ac:dyDescent="0.2">
      <c r="A49" s="91"/>
      <c r="B49" s="14" t="s">
        <v>42</v>
      </c>
      <c r="C49" s="16" t="s">
        <v>52</v>
      </c>
      <c r="D49" s="15" t="s">
        <v>63</v>
      </c>
      <c r="E49" s="21"/>
      <c r="F49" s="114">
        <f t="shared" si="3"/>
        <v>0</v>
      </c>
    </row>
    <row r="50" spans="1:6" s="31" customFormat="1" ht="27" x14ac:dyDescent="0.2">
      <c r="A50" s="90"/>
      <c r="B50" s="27" t="s">
        <v>75</v>
      </c>
      <c r="C50" s="28"/>
      <c r="D50" s="29"/>
      <c r="E50" s="30"/>
      <c r="F50" s="131"/>
    </row>
    <row r="51" spans="1:6" s="31" customFormat="1" ht="42.75" x14ac:dyDescent="0.2">
      <c r="A51" s="89" t="s">
        <v>41</v>
      </c>
      <c r="B51" s="37" t="s">
        <v>104</v>
      </c>
      <c r="C51" s="4" t="s">
        <v>25</v>
      </c>
      <c r="D51" s="38">
        <v>67.2</v>
      </c>
      <c r="E51" s="22"/>
      <c r="F51" s="114">
        <f t="shared" ref="F51:F55" si="4">D51*E51</f>
        <v>0</v>
      </c>
    </row>
    <row r="52" spans="1:6" s="31" customFormat="1" ht="14.25" x14ac:dyDescent="0.2">
      <c r="A52" s="89" t="s">
        <v>7</v>
      </c>
      <c r="B52" s="37" t="s">
        <v>105</v>
      </c>
      <c r="C52" s="4" t="s">
        <v>25</v>
      </c>
      <c r="D52" s="38">
        <v>56</v>
      </c>
      <c r="E52" s="22"/>
      <c r="F52" s="114">
        <f t="shared" si="4"/>
        <v>0</v>
      </c>
    </row>
    <row r="53" spans="1:6" s="31" customFormat="1" ht="28.5" x14ac:dyDescent="0.2">
      <c r="A53" s="89" t="s">
        <v>8</v>
      </c>
      <c r="B53" s="37" t="s">
        <v>106</v>
      </c>
      <c r="C53" s="4" t="s">
        <v>25</v>
      </c>
      <c r="D53" s="38">
        <v>112</v>
      </c>
      <c r="E53" s="22"/>
      <c r="F53" s="114">
        <f t="shared" si="4"/>
        <v>0</v>
      </c>
    </row>
    <row r="54" spans="1:6" s="31" customFormat="1" ht="28.5" x14ac:dyDescent="0.2">
      <c r="A54" s="89" t="s">
        <v>9</v>
      </c>
      <c r="B54" s="37" t="s">
        <v>107</v>
      </c>
      <c r="C54" s="4" t="s">
        <v>25</v>
      </c>
      <c r="D54" s="38">
        <v>112</v>
      </c>
      <c r="E54" s="22"/>
      <c r="F54" s="114">
        <f t="shared" si="4"/>
        <v>0</v>
      </c>
    </row>
    <row r="55" spans="1:6" s="36" customFormat="1" ht="14.25" x14ac:dyDescent="0.2">
      <c r="A55" s="91" t="s">
        <v>45</v>
      </c>
      <c r="B55" s="32" t="s">
        <v>6</v>
      </c>
      <c r="C55" s="16" t="s">
        <v>10</v>
      </c>
      <c r="D55" s="33">
        <v>3</v>
      </c>
      <c r="E55" s="21"/>
      <c r="F55" s="41">
        <f t="shared" si="4"/>
        <v>0</v>
      </c>
    </row>
    <row r="56" spans="1:6" s="31" customFormat="1" ht="27" x14ac:dyDescent="0.2">
      <c r="A56" s="90"/>
      <c r="B56" s="39" t="s">
        <v>76</v>
      </c>
      <c r="C56" s="28"/>
      <c r="D56" s="35"/>
      <c r="E56" s="30"/>
      <c r="F56" s="131"/>
    </row>
    <row r="57" spans="1:6" s="31" customFormat="1" ht="28.5" x14ac:dyDescent="0.2">
      <c r="A57" s="89" t="s">
        <v>11</v>
      </c>
      <c r="B57" s="37" t="s">
        <v>108</v>
      </c>
      <c r="C57" s="4" t="s">
        <v>1</v>
      </c>
      <c r="D57" s="38">
        <v>4.2000000000000002E-4</v>
      </c>
      <c r="E57" s="22"/>
      <c r="F57" s="114">
        <f t="shared" ref="F57:F58" si="5">D57*E57</f>
        <v>0</v>
      </c>
    </row>
    <row r="58" spans="1:6" s="31" customFormat="1" ht="57" x14ac:dyDescent="0.2">
      <c r="A58" s="89" t="s">
        <v>59</v>
      </c>
      <c r="B58" s="37" t="s">
        <v>109</v>
      </c>
      <c r="C58" s="4" t="s">
        <v>25</v>
      </c>
      <c r="D58" s="33">
        <v>42</v>
      </c>
      <c r="E58" s="22"/>
      <c r="F58" s="114">
        <f t="shared" si="5"/>
        <v>0</v>
      </c>
    </row>
    <row r="59" spans="1:6" s="31" customFormat="1" ht="27" x14ac:dyDescent="0.2">
      <c r="A59" s="90"/>
      <c r="B59" s="39" t="s">
        <v>77</v>
      </c>
      <c r="C59" s="28"/>
      <c r="D59" s="35"/>
      <c r="E59" s="30"/>
      <c r="F59" s="40"/>
    </row>
    <row r="60" spans="1:6" s="31" customFormat="1" ht="57" x14ac:dyDescent="0.2">
      <c r="A60" s="91" t="s">
        <v>14</v>
      </c>
      <c r="B60" s="37" t="s">
        <v>94</v>
      </c>
      <c r="C60" s="4" t="s">
        <v>36</v>
      </c>
      <c r="D60" s="38">
        <v>41</v>
      </c>
      <c r="E60" s="22"/>
      <c r="F60" s="114">
        <f t="shared" ref="F60:F65" si="6">D60*E60</f>
        <v>0</v>
      </c>
    </row>
    <row r="61" spans="1:6" s="31" customFormat="1" ht="14.25" x14ac:dyDescent="0.2">
      <c r="A61" s="91" t="s">
        <v>45</v>
      </c>
      <c r="B61" s="37" t="s">
        <v>91</v>
      </c>
      <c r="C61" s="4" t="s">
        <v>25</v>
      </c>
      <c r="D61" s="38">
        <v>16.100000000000001</v>
      </c>
      <c r="E61" s="22"/>
      <c r="F61" s="114">
        <f t="shared" si="6"/>
        <v>0</v>
      </c>
    </row>
    <row r="62" spans="1:6" s="31" customFormat="1" ht="42.75" x14ac:dyDescent="0.2">
      <c r="A62" s="91" t="s">
        <v>0</v>
      </c>
      <c r="B62" s="37" t="s">
        <v>95</v>
      </c>
      <c r="C62" s="4" t="s">
        <v>36</v>
      </c>
      <c r="D62" s="38">
        <v>41</v>
      </c>
      <c r="E62" s="22"/>
      <c r="F62" s="114">
        <f t="shared" si="6"/>
        <v>0</v>
      </c>
    </row>
    <row r="63" spans="1:6" s="31" customFormat="1" ht="42.75" x14ac:dyDescent="0.2">
      <c r="A63" s="89" t="s">
        <v>11</v>
      </c>
      <c r="B63" s="37" t="s">
        <v>92</v>
      </c>
      <c r="C63" s="4" t="s">
        <v>1</v>
      </c>
      <c r="D63" s="38">
        <v>6.9999999999999999E-4</v>
      </c>
      <c r="E63" s="22"/>
      <c r="F63" s="114">
        <f t="shared" si="6"/>
        <v>0</v>
      </c>
    </row>
    <row r="64" spans="1:6" s="31" customFormat="1" ht="14.25" x14ac:dyDescent="0.2">
      <c r="A64" s="89" t="s">
        <v>45</v>
      </c>
      <c r="B64" s="37" t="s">
        <v>96</v>
      </c>
      <c r="C64" s="4" t="s">
        <v>36</v>
      </c>
      <c r="D64" s="38">
        <v>41</v>
      </c>
      <c r="E64" s="22"/>
      <c r="F64" s="114">
        <f t="shared" si="6"/>
        <v>0</v>
      </c>
    </row>
    <row r="65" spans="1:6" s="31" customFormat="1" ht="28.5" x14ac:dyDescent="0.2">
      <c r="A65" s="89" t="s">
        <v>60</v>
      </c>
      <c r="B65" s="37" t="s">
        <v>93</v>
      </c>
      <c r="C65" s="4" t="s">
        <v>25</v>
      </c>
      <c r="D65" s="33">
        <v>14</v>
      </c>
      <c r="E65" s="22"/>
      <c r="F65" s="114">
        <f t="shared" si="6"/>
        <v>0</v>
      </c>
    </row>
    <row r="66" spans="1:6" s="36" customFormat="1" ht="14.25" x14ac:dyDescent="0.2">
      <c r="A66" s="90"/>
      <c r="B66" s="34"/>
      <c r="C66" s="28"/>
      <c r="D66" s="35"/>
      <c r="E66" s="30"/>
      <c r="F66" s="40"/>
    </row>
    <row r="67" spans="1:6" s="36" customFormat="1" ht="14.25" x14ac:dyDescent="0.2">
      <c r="A67" s="89" t="s">
        <v>3</v>
      </c>
      <c r="B67" s="37" t="s">
        <v>110</v>
      </c>
      <c r="C67" s="4" t="s">
        <v>26</v>
      </c>
      <c r="D67" s="38">
        <v>4.4800000000000004</v>
      </c>
      <c r="E67" s="22"/>
      <c r="F67" s="114">
        <f t="shared" ref="F67:F68" si="7">D67*E67</f>
        <v>0</v>
      </c>
    </row>
    <row r="68" spans="1:6" s="36" customFormat="1" ht="28.5" x14ac:dyDescent="0.2">
      <c r="A68" s="89" t="s">
        <v>61</v>
      </c>
      <c r="B68" s="37" t="s">
        <v>111</v>
      </c>
      <c r="C68" s="4" t="s">
        <v>26</v>
      </c>
      <c r="D68" s="4">
        <v>4.4800000000000004</v>
      </c>
      <c r="E68" s="22"/>
      <c r="F68" s="114">
        <f t="shared" si="7"/>
        <v>0</v>
      </c>
    </row>
    <row r="69" spans="1:6" s="31" customFormat="1" ht="14.25" x14ac:dyDescent="0.2">
      <c r="A69" s="90"/>
      <c r="B69" s="34"/>
      <c r="C69" s="28"/>
      <c r="D69" s="132"/>
      <c r="E69" s="30"/>
      <c r="F69" s="131"/>
    </row>
    <row r="70" spans="1:6" s="31" customFormat="1" ht="14.25" x14ac:dyDescent="0.2">
      <c r="A70" s="91" t="s">
        <v>45</v>
      </c>
      <c r="B70" s="32" t="s">
        <v>12</v>
      </c>
      <c r="C70" s="16" t="s">
        <v>52</v>
      </c>
      <c r="D70" s="33">
        <v>1</v>
      </c>
      <c r="E70" s="21"/>
      <c r="F70" s="41">
        <f t="shared" ref="F70:F71" si="8">D70*E70</f>
        <v>0</v>
      </c>
    </row>
    <row r="71" spans="1:6" s="31" customFormat="1" ht="15" thickBot="1" x14ac:dyDescent="0.25">
      <c r="A71" s="92" t="s">
        <v>45</v>
      </c>
      <c r="B71" s="42" t="s">
        <v>13</v>
      </c>
      <c r="C71" s="43" t="s">
        <v>52</v>
      </c>
      <c r="D71" s="44">
        <v>1</v>
      </c>
      <c r="E71" s="80"/>
      <c r="F71" s="45">
        <f t="shared" si="8"/>
        <v>0</v>
      </c>
    </row>
    <row r="72" spans="1:6" s="31" customFormat="1" ht="14.25" x14ac:dyDescent="0.2">
      <c r="A72" s="46"/>
      <c r="B72" s="47" t="s">
        <v>38</v>
      </c>
      <c r="C72" s="48"/>
      <c r="D72" s="49"/>
      <c r="E72" s="50"/>
      <c r="F72" s="133">
        <f>SUM(F35:F71)</f>
        <v>0</v>
      </c>
    </row>
    <row r="73" spans="1:6" s="31" customFormat="1" ht="15" thickBot="1" x14ac:dyDescent="0.25">
      <c r="A73" s="17"/>
      <c r="B73" s="18" t="s">
        <v>4</v>
      </c>
      <c r="C73" s="4"/>
      <c r="D73" s="19"/>
      <c r="E73" s="22"/>
      <c r="F73" s="134">
        <f>F30</f>
        <v>0</v>
      </c>
    </row>
    <row r="74" spans="1:6" s="31" customFormat="1" ht="14.25" x14ac:dyDescent="0.2">
      <c r="A74" s="79"/>
      <c r="B74" s="73" t="s">
        <v>98</v>
      </c>
      <c r="C74" s="75"/>
      <c r="D74" s="74"/>
      <c r="E74" s="76"/>
      <c r="F74" s="135">
        <f>F72</f>
        <v>0</v>
      </c>
    </row>
    <row r="75" spans="1:6" s="31" customFormat="1" ht="15" thickBot="1" x14ac:dyDescent="0.25">
      <c r="A75" s="77"/>
      <c r="B75" s="78" t="s">
        <v>5</v>
      </c>
      <c r="C75" s="68"/>
      <c r="D75" s="70"/>
      <c r="E75" s="71"/>
      <c r="F75" s="123">
        <f>F72+F73</f>
        <v>0</v>
      </c>
    </row>
    <row r="76" spans="1:6" s="31" customFormat="1" ht="14.25" x14ac:dyDescent="0.2"/>
    <row r="77" spans="1:6" s="31" customFormat="1" ht="14.25" x14ac:dyDescent="0.2"/>
    <row r="78" spans="1:6" s="31" customFormat="1" ht="14.25" x14ac:dyDescent="0.2"/>
    <row r="79" spans="1:6" s="31" customFormat="1" ht="14.25" x14ac:dyDescent="0.2"/>
    <row r="80" spans="1:6" s="31" customFormat="1" ht="14.25" x14ac:dyDescent="0.2"/>
    <row r="81" s="31" customFormat="1" ht="14.25" x14ac:dyDescent="0.2"/>
    <row r="82" s="31" customFormat="1" ht="14.25" x14ac:dyDescent="0.2"/>
    <row r="83" s="31" customFormat="1" ht="14.25" x14ac:dyDescent="0.2"/>
    <row r="84" s="31" customFormat="1" ht="14.25" x14ac:dyDescent="0.2"/>
    <row r="85" s="31" customFormat="1" ht="14.25" x14ac:dyDescent="0.2"/>
    <row r="86" s="31" customFormat="1" ht="14.25" x14ac:dyDescent="0.2"/>
    <row r="87" s="31" customFormat="1" ht="14.25" x14ac:dyDescent="0.2"/>
    <row r="88" s="31" customFormat="1" ht="14.25" x14ac:dyDescent="0.2"/>
    <row r="89" s="31" customFormat="1" ht="14.25" x14ac:dyDescent="0.2"/>
    <row r="90" s="31" customFormat="1" ht="14.25" x14ac:dyDescent="0.2"/>
    <row r="91" s="31" customFormat="1" ht="14.25" x14ac:dyDescent="0.2"/>
    <row r="92" s="31" customFormat="1" ht="14.25" x14ac:dyDescent="0.2"/>
    <row r="93" s="31" customFormat="1" ht="14.25" x14ac:dyDescent="0.2"/>
    <row r="94" s="31" customFormat="1" ht="14.25" x14ac:dyDescent="0.2"/>
    <row r="95" s="31" customFormat="1" ht="14.25" x14ac:dyDescent="0.2"/>
    <row r="96" s="31" customFormat="1" ht="14.25" x14ac:dyDescent="0.2"/>
    <row r="97" s="31" customFormat="1" ht="14.25" x14ac:dyDescent="0.2"/>
    <row r="98" s="31" customFormat="1" ht="14.25" x14ac:dyDescent="0.2"/>
    <row r="99" s="31" customFormat="1" ht="14.25" x14ac:dyDescent="0.2"/>
    <row r="100" s="31" customFormat="1" ht="14.25" x14ac:dyDescent="0.2"/>
    <row r="101" s="31" customFormat="1" ht="14.25" x14ac:dyDescent="0.2"/>
    <row r="102" s="31" customFormat="1" ht="14.25" x14ac:dyDescent="0.2"/>
    <row r="103" s="31" customFormat="1" ht="14.25" x14ac:dyDescent="0.2"/>
    <row r="104" s="31" customFormat="1" ht="14.25" x14ac:dyDescent="0.2"/>
    <row r="105" s="31" customFormat="1" ht="14.25" x14ac:dyDescent="0.2"/>
    <row r="106" s="31" customFormat="1" ht="14.25" x14ac:dyDescent="0.2"/>
    <row r="107" s="31" customFormat="1" ht="14.25" x14ac:dyDescent="0.2"/>
    <row r="108" s="31" customFormat="1" ht="14.25" x14ac:dyDescent="0.2"/>
    <row r="109" s="31" customFormat="1" ht="14.25" x14ac:dyDescent="0.2"/>
    <row r="110" s="31" customFormat="1" ht="14.25" x14ac:dyDescent="0.2"/>
    <row r="111" s="31" customFormat="1" ht="14.25" x14ac:dyDescent="0.2"/>
    <row r="112" s="31" customFormat="1" ht="14.25" x14ac:dyDescent="0.2"/>
    <row r="113" s="31" customFormat="1" ht="14.25" x14ac:dyDescent="0.2"/>
    <row r="114" s="31" customFormat="1" ht="14.25" x14ac:dyDescent="0.2"/>
    <row r="115" s="31" customFormat="1" ht="14.25" x14ac:dyDescent="0.2"/>
    <row r="116" s="31" customFormat="1" ht="14.25" x14ac:dyDescent="0.2"/>
    <row r="117" s="31" customFormat="1" ht="14.25" x14ac:dyDescent="0.2"/>
    <row r="118" s="31" customFormat="1" ht="14.25" x14ac:dyDescent="0.2"/>
    <row r="119" s="31" customFormat="1" ht="14.25" x14ac:dyDescent="0.2"/>
    <row r="120" s="31" customFormat="1" ht="14.25" x14ac:dyDescent="0.2"/>
    <row r="121" s="31" customFormat="1" ht="14.25" x14ac:dyDescent="0.2"/>
    <row r="122" s="31" customFormat="1" ht="14.25" x14ac:dyDescent="0.2"/>
    <row r="123" s="31" customFormat="1" ht="14.25" x14ac:dyDescent="0.2"/>
    <row r="124" s="31" customFormat="1" ht="14.25" x14ac:dyDescent="0.2"/>
    <row r="125" s="31" customFormat="1" ht="14.25" x14ac:dyDescent="0.2"/>
    <row r="126" s="31" customFormat="1" ht="14.25" x14ac:dyDescent="0.2"/>
    <row r="127" s="31" customFormat="1" ht="14.25" x14ac:dyDescent="0.2"/>
    <row r="128" s="31" customFormat="1" ht="14.25" x14ac:dyDescent="0.2"/>
    <row r="129" spans="1:6" ht="14.25" x14ac:dyDescent="0.2">
      <c r="A129" s="31"/>
      <c r="B129" s="31"/>
      <c r="C129" s="31"/>
      <c r="D129" s="31"/>
      <c r="E129" s="31"/>
      <c r="F129" s="31"/>
    </row>
    <row r="130" spans="1:6" ht="14.25" x14ac:dyDescent="0.2">
      <c r="A130" s="31"/>
      <c r="B130" s="31"/>
      <c r="C130" s="31"/>
      <c r="D130" s="31"/>
      <c r="E130" s="31"/>
      <c r="F130" s="31"/>
    </row>
    <row r="131" spans="1:6" ht="14.25" x14ac:dyDescent="0.2">
      <c r="A131" s="31"/>
      <c r="B131" s="31"/>
      <c r="C131" s="31"/>
      <c r="D131" s="31"/>
      <c r="E131" s="31"/>
      <c r="F131" s="31"/>
    </row>
    <row r="132" spans="1:6" ht="14.25" x14ac:dyDescent="0.2">
      <c r="A132" s="31"/>
      <c r="B132" s="31"/>
      <c r="C132" s="31"/>
      <c r="D132" s="31"/>
      <c r="E132" s="31"/>
      <c r="F132" s="31"/>
    </row>
    <row r="133" spans="1:6" ht="14.25" x14ac:dyDescent="0.2">
      <c r="A133" s="31"/>
      <c r="B133" s="31"/>
      <c r="C133" s="31"/>
      <c r="D133" s="31"/>
      <c r="E133" s="31"/>
      <c r="F133" s="31"/>
    </row>
    <row r="134" spans="1:6" ht="14.25" x14ac:dyDescent="0.2">
      <c r="A134" s="31"/>
      <c r="B134" s="31"/>
      <c r="C134" s="31"/>
      <c r="D134" s="31"/>
      <c r="E134" s="31"/>
      <c r="F134" s="31"/>
    </row>
    <row r="135" spans="1:6" ht="14.25" x14ac:dyDescent="0.2">
      <c r="A135" s="31"/>
      <c r="B135" s="31"/>
      <c r="C135" s="31"/>
      <c r="D135" s="31"/>
      <c r="E135" s="31"/>
      <c r="F135" s="31"/>
    </row>
    <row r="136" spans="1:6" ht="14.25" x14ac:dyDescent="0.2">
      <c r="A136" s="31"/>
      <c r="B136" s="31"/>
      <c r="C136" s="31"/>
      <c r="D136" s="31"/>
      <c r="E136" s="31"/>
      <c r="F136" s="31"/>
    </row>
    <row r="137" spans="1:6" ht="14.25" x14ac:dyDescent="0.2">
      <c r="A137" s="31"/>
      <c r="B137" s="31"/>
      <c r="C137" s="31"/>
      <c r="D137" s="31"/>
      <c r="E137" s="31"/>
      <c r="F137" s="31"/>
    </row>
    <row r="138" spans="1:6" ht="14.25" x14ac:dyDescent="0.2">
      <c r="A138" s="31"/>
      <c r="B138" s="31"/>
      <c r="C138" s="31"/>
      <c r="D138" s="31"/>
      <c r="E138" s="31"/>
      <c r="F138" s="31"/>
    </row>
    <row r="139" spans="1:6" ht="14.25" x14ac:dyDescent="0.2">
      <c r="A139" s="31"/>
      <c r="B139" s="31"/>
      <c r="C139" s="31"/>
      <c r="D139" s="31"/>
      <c r="E139" s="31"/>
      <c r="F139" s="31"/>
    </row>
    <row r="140" spans="1:6" ht="14.25" x14ac:dyDescent="0.2">
      <c r="A140" s="31"/>
      <c r="B140" s="31"/>
      <c r="C140" s="31"/>
      <c r="D140" s="31"/>
      <c r="E140" s="31"/>
      <c r="F140" s="31"/>
    </row>
  </sheetData>
  <mergeCells count="3">
    <mergeCell ref="A1:F1"/>
    <mergeCell ref="B6:B7"/>
    <mergeCell ref="C6:C7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57" fitToHeight="0" orientation="landscape" verticalDpi="0" r:id="rId1"/>
  <headerFooter>
    <oddHeader>&amp;A</oddHeader>
    <oddFooter>Stránka &amp;P</oddFooter>
  </headerFooter>
  <rowBreaks count="1" manualBreakCount="1">
    <brk id="5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2.etapa</vt:lpstr>
      <vt:lpstr>II. etapa</vt:lpstr>
      <vt:lpstr>'krycí list 2.etapa'!Oblast_tisku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Kateřina Morávková</cp:lastModifiedBy>
  <cp:lastPrinted>2021-01-19T12:51:05Z</cp:lastPrinted>
  <dcterms:created xsi:type="dcterms:W3CDTF">2007-04-02T13:08:26Z</dcterms:created>
  <dcterms:modified xsi:type="dcterms:W3CDTF">2021-01-21T10:57:59Z</dcterms:modified>
</cp:coreProperties>
</file>